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vermontgov-my.sharepoint.com/personal/lynda_provencher_vermont_gov/Documents/Myfiles/State Fund Surveys 1992-2021/2021/2021 survey/"/>
    </mc:Choice>
  </mc:AlternateContent>
  <xr:revisionPtr revIDLastSave="74" documentId="13_ncr:1_{A31C16CF-E776-46E3-AEF9-09A5710CF43D}" xr6:coauthVersionLast="47" xr6:coauthVersionMax="47" xr10:uidLastSave="{1A6442BC-7F0F-4D1B-AD97-40CCA8ABC76E}"/>
  <workbookProtection workbookAlgorithmName="SHA-512" workbookHashValue="GxEw4TH8Bwa2Ai9mv4n63wjND6+bEZgXcqCEsgrAjLwQ7wefr3JxUqdyv0NgQVGmw3d9coRQF+jdSqQEx27PCA==" workbookSaltValue="2giKRUIYA1K7xBbv19RitA==" workbookSpinCount="100000" lockStructure="1"/>
  <bookViews>
    <workbookView xWindow="-120" yWindow="-120" windowWidth="20730" windowHeight="11160" xr2:uid="{15BC522F-1ACF-41BE-AE36-43DB4DFD9FB9}"/>
  </bookViews>
  <sheets>
    <sheet name="2021 Survey" sheetId="1" r:id="rId1"/>
    <sheet name="Instructions and Definitions" sheetId="2" r:id="rId2"/>
  </sheets>
  <definedNames>
    <definedName name="_xlnm.Print_Titles" localSheetId="0">'2021 Survey'!$3:$4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5" i="1" l="1"/>
  <c r="S48" i="1"/>
  <c r="R48" i="1"/>
  <c r="S38" i="1" l="1"/>
  <c r="S29" i="1" l="1"/>
  <c r="R29" i="1"/>
  <c r="R33" i="1" l="1"/>
  <c r="Q33" i="1"/>
  <c r="O33" i="1"/>
  <c r="S33" i="1" s="1"/>
  <c r="M33" i="1"/>
</calcChain>
</file>

<file path=xl/sharedStrings.xml><?xml version="1.0" encoding="utf-8"?>
<sst xmlns="http://schemas.openxmlformats.org/spreadsheetml/2006/main" count="506" uniqueCount="298">
  <si>
    <t>State</t>
  </si>
  <si>
    <t>Agency/Department /Entity
with 
Primary 
Responsibility</t>
  </si>
  <si>
    <t>Alabama</t>
  </si>
  <si>
    <t>Alabama Dept of Environmental Management
Dorothy Malaier
P.O. Box 301463 
Montgomery, AL  36130
dsm@adem.alabama.gov
334-270-5613</t>
  </si>
  <si>
    <t>Response Fund Administration Program</t>
  </si>
  <si>
    <t>Arizona</t>
  </si>
  <si>
    <t>AZ DEQ
Ian Lies
1110 W Washington St 
Phoenix, AZ 85007
lies.ian@azdeq.gov
602.771.4445</t>
  </si>
  <si>
    <t>Arkansas</t>
  </si>
  <si>
    <t>Division of Environmental Quality
Jacqueline Trotta
5301 Northshore Drive, North Little Rock, AR 72118
trotta@adeq.state.ar.us
501 682-0632</t>
  </si>
  <si>
    <t>Colorado</t>
  </si>
  <si>
    <t>Dept. of Labor and Employment, Division of Oil and Public Safety
Jenna Petropulos
633 17th St., Ste. 500
Denver, CO 80202-3610
jennifer.petropulos@state.co.us 303-318-8554</t>
  </si>
  <si>
    <t>DEEP / UST Cleanup Account
Jacques Gilbert / Paula McDowell
79 Elm Street, Hartford, CT
jacques.gilbert@ct.gov / Paula.McDowell@ct.gov
860 424-3336 / 860 424-3252</t>
  </si>
  <si>
    <t xml:space="preserve">Dept of Natural Resources &amp; Environmental Control
391 Lukens Drive 
New Castle, DE  19720
</t>
  </si>
  <si>
    <t>Georgia</t>
  </si>
  <si>
    <t>Idaho</t>
  </si>
  <si>
    <t>Illinois</t>
  </si>
  <si>
    <t>Illinois EPA
Leaking Underground Storage Tank Program
Mohammed Rahman
1021 North Grand Avenue East, P.O. Box 19276, Springfield, IL  62794-9276
Mohammed.Rahman@illinois.gov
217/782-9848</t>
  </si>
  <si>
    <t xml:space="preserve">Indiana </t>
  </si>
  <si>
    <t>Indiana Department of Environmental Management
Doug Louks
100 North Senate Avenue-IGCN 1101
dlouks@idem.in.gov
317-234-5344</t>
  </si>
  <si>
    <t>Iowa</t>
  </si>
  <si>
    <t xml:space="preserve">Iowa UST Fund
James Gastineau
502 E. 9th Street 
Des Moines, IA  50319
james.gastineau@dnr.iowa.gov
(515) 725-8450
</t>
  </si>
  <si>
    <t>Kansas</t>
  </si>
  <si>
    <t>Health and Environment
Sharon Morgan
1000 SW Jackson, Suite 410, Topeka, KS 66612
sharon.morgan@ks.gov
785-296-1684</t>
  </si>
  <si>
    <t>Kentucky</t>
  </si>
  <si>
    <t>Dept. for Env. Protection
Jill Stoltz
300 Sower Blvd,  Frankfort, KY 40601
jill.stoltz@ky.gov
(502)782-6456</t>
  </si>
  <si>
    <t>Louisiana</t>
  </si>
  <si>
    <t>LA Dept of Environmental Quality
Jeffrey Baker
P.O. Box 4303 
Baton Rouge, LA 70821-4303
jeffrey.baker@la.gov
(225) 219-3917</t>
  </si>
  <si>
    <t>Maine</t>
  </si>
  <si>
    <t>Environmental Protection
Butch Bowie
17 State House Station, Augusta, ME 04333-0017
butch.c.bowie@maine.gov
207-215-4583</t>
  </si>
  <si>
    <t>Maryland</t>
  </si>
  <si>
    <t>Department of Environment / Land and Materials
Administration / Oil
Control Program</t>
  </si>
  <si>
    <t>Massachusetts</t>
  </si>
  <si>
    <t>Department Of Revenue
Gordon Bullard
100 Cambridge Street 
Boston, MA 02114-9563
bullardgh@dor.state.ma.us
617-626-2601</t>
  </si>
  <si>
    <t>Michigan</t>
  </si>
  <si>
    <t>Department of Environment, Great Lakes, and Energy
Robert Reisner
reisnerr@michigan.gov
517-599-1625</t>
  </si>
  <si>
    <t>Minnesota</t>
  </si>
  <si>
    <t>Department of Commerce
Joel Fischer
85 7th Place East 
St. Paul, MN 55101
joel.fischer@state.mn.us
651-539-1507</t>
  </si>
  <si>
    <t>Mississippi</t>
  </si>
  <si>
    <t>Department of Environmental Quality
Brad Ware
515 Amit Street 
Jackson, MS 
bware@mdeq.ms.gov
601-961-5274</t>
  </si>
  <si>
    <t>Montana</t>
  </si>
  <si>
    <t>Petroleum Tank Release Compensation Board
Terry Wadsworth
1225 Cedar Street, Helena  MT
twadsworth@mt.gov
406-444-9712</t>
  </si>
  <si>
    <t>Nebraska</t>
  </si>
  <si>
    <t>Dept of Environment &amp; Energy
Mona Wunder
PO Box 98922, Lincoln, NE 68509-8922
mona.wunder@nebraska.gov
402-471-0289</t>
  </si>
  <si>
    <t>Nevada</t>
  </si>
  <si>
    <t>Nevada Division of Environmental Protection
Michael Cabble
901 S Stewart Street
Carson City, Nevada 89701
mcabble@ndep.nv.gov
775.687.9488</t>
  </si>
  <si>
    <t>New 
Hampshire</t>
  </si>
  <si>
    <t>Waste Management Division/DES
Jennifer Marts, P.G.
29 Hazen Drive, PO Box 95, Concord, NH 03302-0095
Jennifer.Marts@des.nh.gov
(603) 271-2570</t>
  </si>
  <si>
    <t>Department of Environmental Protection
Site Remediation and Waste Management Program
Fund Management Section
Mail Code: 401-06J
PO Box 420
Trenton, NJ 08625
Phone: 609-777-0101
srp_USTFUND_gq@dep.nj.gov</t>
  </si>
  <si>
    <t>New Mexico</t>
  </si>
  <si>
    <t>New York</t>
  </si>
  <si>
    <t>NYSDEC/NYSOSC
Kevin Hale
625 Broadway
Albany, NY 12233
kevin.hale@dec.ny.gov
518-402-9543</t>
  </si>
  <si>
    <t>North Carolina Department of Environmental Quality  Division of Waste Management - UST Section
Vance Jackson
vance.jackson@ncdenr.gov</t>
  </si>
  <si>
    <t>North
 Dakota</t>
  </si>
  <si>
    <t>North Dakota Department of Environmental Quality   Petroleum Tank Release Compensation Fund
Duane Sandvick
918 E. Divide Ave. - 4th Floor
Bismarck ND 58501 - 1947
deqptrcf@nd.gov
701-328-5191</t>
  </si>
  <si>
    <t>Ohio</t>
  </si>
  <si>
    <t>Petroleum UST Release Compensation Board
Starr J. Richmond
4151 Executive Parkway, Suite 350
Westerville, OH 43081
srichmond@petroboard.org
614-752-8963</t>
  </si>
  <si>
    <t>Oklahoma</t>
  </si>
  <si>
    <t>Oklahoma Corporation Commission, PSTD
Terin Morris | Fund Administrator
2101 N Lincoln Blvd, Room 420, OKC, OK 73105
Denetta.Brannon@occ.ok.gov
405-522-4461</t>
  </si>
  <si>
    <t>Pennsylvania</t>
  </si>
  <si>
    <t>Rhode 
Island</t>
  </si>
  <si>
    <t>Dept. of Environmental Management
235 Promenade Street Providence, RI 02908
Michaela Brockmann
michaela.brockmann@
dem.ri.gov
(401)222-2797 (7104)</t>
  </si>
  <si>
    <t>South 
Carolina</t>
  </si>
  <si>
    <t>Dept. of Health &amp; Environmental Control
Ryan D. Ariail
2600 Bull Street
Columbia, SC  29201
ariailrd@dhec.sc.gov
(803) 898-9418</t>
  </si>
  <si>
    <t>South 
Dakota</t>
  </si>
  <si>
    <t>South Dakota Department of Environment &amp; Natural Resources
Michael A. Perkovich, PE
523 E Capitol
Pierre, SD 57501
mike.perkovich@state.sd.us
605-773-3769</t>
  </si>
  <si>
    <t>Tennessee</t>
  </si>
  <si>
    <t>Texas</t>
  </si>
  <si>
    <t>Texas Commission on Environmental Quality
Denise Crawford
PO Box 13087
Austin, Texas, 78711
denise.crawford@
tceq.texas.gov
512-239-6532</t>
  </si>
  <si>
    <t>Utah</t>
  </si>
  <si>
    <t>Vermont</t>
  </si>
  <si>
    <t>VTANR/Department of Environmental Conservation
Waste Management &amp; Prevention Division
Matt Moran
1 National Life Drive - Davis 1
Montpelier, VT 05620-3704
matt.moran@state.vt.us
802.522.5729</t>
  </si>
  <si>
    <t>Virginia</t>
  </si>
  <si>
    <t>Washington</t>
  </si>
  <si>
    <t>Pollution Liability Insurance Agency
Xyzlinda Marshall
PO Box 40930
Olympia, WA  98504
xyzlinda.marshall@plia.wa.gov
800-822-3905</t>
  </si>
  <si>
    <t>Washington-
heating oil
only</t>
  </si>
  <si>
    <t>West Virginia</t>
  </si>
  <si>
    <t>Department of Environmental
Protection
DWWM/OEE - Tanks Corretive Action Unit  Melissa McCune, Program Manager
601 57th Street, 
SE Charleston, WV 25304
Melissa.D.McCune@wv.gov</t>
  </si>
  <si>
    <t>Wisconsin</t>
  </si>
  <si>
    <t>Department of Natural Resources
Jenna Soyer
P.O. Box 7921 
Madison, WI 53707-7838
jenna.soyer@wisconsin.gov</t>
  </si>
  <si>
    <t>Wyoming</t>
  </si>
  <si>
    <t>Dept. of Environmental Quality/Solid &amp; Hazardous Waste Division
Adrian Ducharme
200 W. 17th St, Cheyenne, WY  82002
adrian.ducharme@wyo.gov
307-777-7073</t>
  </si>
  <si>
    <t>total:</t>
  </si>
  <si>
    <t>Petroleum Storage Tank Fund
David Wattles
P.O. Box 83720 
Boise ID 83720-0044
david.wattles@idahopstf.org
208.332.8115</t>
  </si>
  <si>
    <t>Fund serving as FR mechanism for active tanks</t>
  </si>
  <si>
    <t>Use of state fund as FR voluntary</t>
  </si>
  <si>
    <t>Fund
 Sunset
Date</t>
  </si>
  <si>
    <t>Yes</t>
  </si>
  <si>
    <t>No 
(provide 
termination 
date)</t>
  </si>
  <si>
    <t>Yes 
(% tanks using 
fund for FR)</t>
  </si>
  <si>
    <t>No</t>
  </si>
  <si>
    <t>Yes (99%)</t>
  </si>
  <si>
    <t xml:space="preserve">Yes - The Water Board does not know percentage as the local permitting agencies track this informationnot the Water Board </t>
  </si>
  <si>
    <t>NA</t>
  </si>
  <si>
    <t>n/a</t>
  </si>
  <si>
    <t>None</t>
  </si>
  <si>
    <t>N/A</t>
  </si>
  <si>
    <t>Yes  (95%)</t>
  </si>
  <si>
    <t>12/31/2016 (State allocations ceased)</t>
  </si>
  <si>
    <t>Estimate in excess of 95%</t>
  </si>
  <si>
    <t>Yes 98%</t>
  </si>
  <si>
    <t>Yes, Approx. 100%</t>
  </si>
  <si>
    <t>Yes             (for Most tanks)</t>
  </si>
  <si>
    <t xml:space="preserve">94%
(of Federally Regulated tanks) 
(Excluding Indian Country) 
</t>
  </si>
  <si>
    <t>yes</t>
  </si>
  <si>
    <t>X</t>
  </si>
  <si>
    <t>No (n/a Fund cannot be used for FR)</t>
  </si>
  <si>
    <t>6/30/2010 -Existing Regulated USTs only.</t>
  </si>
  <si>
    <t>98+</t>
  </si>
  <si>
    <t>Yes (100%)</t>
  </si>
  <si>
    <t>100% presumed for 
regulated petroleum tanks.  
Unknown for tanks 
not covered by the Fund</t>
  </si>
  <si>
    <t>&gt;95%</t>
  </si>
  <si>
    <t>yes for ASTs (unknown)</t>
  </si>
  <si>
    <t>Approximate
 annual revenue 
(millions)</t>
  </si>
  <si>
    <t>$20 million for reimbursement fund</t>
  </si>
  <si>
    <t>&gt;0.01</t>
  </si>
  <si>
    <t>Approximate 
Current Balance 
(millions)</t>
  </si>
  <si>
    <t>$9.4 unobligated as of 6/30/20</t>
  </si>
  <si>
    <t>Amount of 
Outstanding Claims
 (millions)</t>
  </si>
  <si>
    <t>$0.00
&lt;30 days</t>
  </si>
  <si>
    <t>~$1.8Comm;</t>
  </si>
  <si>
    <t>Cumulative  # of releases
eligible for reimbursement</t>
  </si>
  <si>
    <t>UST 
sites</t>
  </si>
  <si>
    <t>AST 
sites</t>
  </si>
  <si>
    <t>NOTE: previous state fund program sunset
 6/30/2010. Recent legislation  allows for submittal of "time-barred" claims for reimbursement through December 31, 2016. 
New cleanup program (not a financial assurance mechanism) implemented in 2016.
Active State Lead program.</t>
  </si>
  <si>
    <t>15,960
 (includes some 
with ASTs)</t>
  </si>
  <si>
    <t>3,504 
(includes some
 with USTs)</t>
  </si>
  <si>
    <t>6 active AST sites (a site may have more than one release)</t>
  </si>
  <si>
    <t>Not 
Tracked</t>
  </si>
  <si>
    <t>Not Tracked</t>
  </si>
  <si>
    <t>New York does not reimburse for the use of the Fund.  All funds expended are required to be recovered from the RP</t>
  </si>
  <si>
    <t>Not
 Tracked</t>
  </si>
  <si>
    <t>Approximate Total Amount Paid</t>
  </si>
  <si>
    <t xml:space="preserve"> UST Annual
(millions)</t>
  </si>
  <si>
    <t>UST Total 
 cumulative
(millions)</t>
  </si>
  <si>
    <t xml:space="preserve">AST Annual
(millions)
</t>
  </si>
  <si>
    <t>AST 
Total cumulative
(millions)</t>
  </si>
  <si>
    <t>UST and AST
 Annual total
(millions)</t>
  </si>
  <si>
    <t>UST and AST 
cumulative total
(millions)</t>
  </si>
  <si>
    <t>$98              (split derived by %, do not track by UST/AST)</t>
  </si>
  <si>
    <t>$3,100.8             (split derived by %, do not track by UST/AST)</t>
  </si>
  <si>
    <t>$21.5               (split derived by %, do not track by UST/AST)</t>
  </si>
  <si>
    <t>$699.2                (split derived by %, do not track by UST/AST)</t>
  </si>
  <si>
    <t>unknown</t>
  </si>
  <si>
    <t>$25 - $33 Comm;              $5 - 6 Noncomm (Ended 12/31/16)</t>
  </si>
  <si>
    <t>$755.2 Comm;
$163.8 Noncomm (Ended 12/31/16)</t>
  </si>
  <si>
    <t>Not tracked 
separately</t>
  </si>
  <si>
    <t>not 
tracked</t>
  </si>
  <si>
    <t>not
 tracked</t>
  </si>
  <si>
    <t>Don't track separately</t>
  </si>
  <si>
    <t xml:space="preserve">New or Proposed Legislative or Regulatory Changes </t>
  </si>
  <si>
    <t>The cleanup funding assistance (preapproval) progam was expanded to allow for submittal of non-preapproved corrective actions and costs based on specific eligibility criteria (deadline to submit for time-barred - December 31, 2019).</t>
  </si>
  <si>
    <t>Program closed on 12/31/2011 via statue change.</t>
  </si>
  <si>
    <t xml:space="preserve">Changes have been made to the Florida Statutes this past spring to the Petroleum Cleanup Participation Program, the owner cost sharing portion of the rule has been changed to include a combination of cost sharing and cost savings to the cleanup effort. On November 1st Ch.62-769, was updated reducing the $500.00 restoration coverage deductible for the Abandoned Tank Program to $0.00.  </t>
  </si>
  <si>
    <t xml:space="preserve">
None
</t>
  </si>
  <si>
    <t>None since 2009</t>
  </si>
  <si>
    <t>None related to USTs</t>
  </si>
  <si>
    <t>none</t>
  </si>
  <si>
    <t>No new or recent legislative activity.</t>
  </si>
  <si>
    <t xml:space="preserve">In March 2018, legislation passed limiting program expenditures to $15,000,000 each calendar year for claims. Beginning July 2, 2020 will only accept transfers of existing registrations. Legislation passed in 2020 authorizing PLIA to transition to a loan and grant program. </t>
  </si>
  <si>
    <t>Excess funds may be used for landfill remediation or orphan site cleanups at the director's discretion.  Tank work is priority of use of fund.</t>
  </si>
  <si>
    <t>COVID-19 Impact on Funding</t>
  </si>
  <si>
    <t xml:space="preserve">We are currently projecting a 15% decrease in the total amount collected through the year from the $0.01/gallon fee. </t>
  </si>
  <si>
    <t>None, made about the same as it did last year. With increases in fees and new fees, ex expect a slight increase in FY21, even though the bulk is from registration and more tanks are being removed that installed. Online payment now possible to improve collections efficiency during telework.</t>
  </si>
  <si>
    <t> Considering present circumstances, the state is experiencing a decline in revenue to the Inland Protection Trust Fund.  </t>
  </si>
  <si>
    <t xml:space="preserve">Drop of $1-2 million per month into the UST Fund however the impact has not hurt the overall solvency of the Fund.   </t>
  </si>
  <si>
    <t xml:space="preserve">Unpredictable fund revenue - seeing record monthly highs (possibly due to more driving) and lows (possibly due to lockdowns).  </t>
  </si>
  <si>
    <t>Not appreciable</t>
  </si>
  <si>
    <t>Unknown</t>
  </si>
  <si>
    <t>COVID-19 impact to the Fund was limited. The Fund balance continued to increase during this time while cleanup efforts also continued.</t>
  </si>
  <si>
    <t>$0 - 
Staff ensure 
all invoices received prior to or on June 30 are processed by COB on June 30.</t>
  </si>
  <si>
    <t xml:space="preserve">2021 State Fund Survey Instructions/Definitions </t>
  </si>
  <si>
    <r>
      <t xml:space="preserve">Fund serving as Financial Responsibility (FR) mechanism for active tanks:  </t>
    </r>
    <r>
      <rPr>
        <sz val="11"/>
        <color theme="1"/>
        <rFont val="Calibri"/>
        <family val="2"/>
      </rPr>
      <t>Answer yes or no.  If no, when did the fund stop serving as FR mechanism?</t>
    </r>
  </si>
  <si>
    <r>
      <t xml:space="preserve">Is the use of your state fund as FR voluntary?  </t>
    </r>
    <r>
      <rPr>
        <sz val="11"/>
        <color theme="1"/>
        <rFont val="Calibri"/>
        <family val="2"/>
      </rPr>
      <t xml:space="preserve">Yes or no.  If yes, what percentage of tanks are using the fund for FR? </t>
    </r>
  </si>
  <si>
    <r>
      <rPr>
        <b/>
        <sz val="11"/>
        <color theme="1"/>
        <rFont val="Calibri"/>
        <family val="2"/>
      </rPr>
      <t xml:space="preserve">Fund Sunset Date:  </t>
    </r>
    <r>
      <rPr>
        <sz val="11"/>
        <color theme="1"/>
        <rFont val="Calibri"/>
        <family val="2"/>
      </rPr>
      <t xml:space="preserve">The date the fund will no longer accept sites into the program where there has been a new release.  Some states refer to this date as the claims bar date.  </t>
    </r>
  </si>
  <si>
    <r>
      <rPr>
        <b/>
        <sz val="11"/>
        <color theme="1"/>
        <rFont val="Calibri"/>
        <family val="2"/>
      </rPr>
      <t>Approximate annual revenue (millions):</t>
    </r>
    <r>
      <rPr>
        <sz val="11"/>
        <color theme="1"/>
        <rFont val="Calibri"/>
        <family val="2"/>
      </rPr>
      <t xml:space="preserve">  Total income into the state fund for the fiscal year.  (This is a fiscal year total, not a grand total since the fund’s inception.)</t>
    </r>
  </si>
  <si>
    <r>
      <t xml:space="preserve">Approximate current balance (millions):  </t>
    </r>
    <r>
      <rPr>
        <sz val="11"/>
        <color theme="1"/>
        <rFont val="Calibri"/>
        <family val="2"/>
      </rPr>
      <t xml:space="preserve">The end-of-fiscal-year cash balance in your state tank fund.  If you have separate accounts or separate “funds” for various purposes or various types of tanks, enter the total amount of all such accounts or funds you administer.  </t>
    </r>
  </si>
  <si>
    <r>
      <rPr>
        <b/>
        <sz val="11"/>
        <color theme="1"/>
        <rFont val="Calibri"/>
        <family val="2"/>
      </rPr>
      <t>Amount of Outstanding Claims (millions):</t>
    </r>
    <r>
      <rPr>
        <sz val="11"/>
        <color theme="1"/>
        <rFont val="Calibri"/>
        <family val="2"/>
      </rPr>
      <t xml:space="preserve">   If the state funds holds on to payment requests until funding is available, the amount of claims “in the queue”.  If none, enter $0.</t>
    </r>
  </si>
  <si>
    <r>
      <rPr>
        <b/>
        <sz val="11"/>
        <color theme="1"/>
        <rFont val="Calibri"/>
        <family val="2"/>
      </rPr>
      <t xml:space="preserve">Cumulative number of releases/occurrences currently eligible for reimbursement:  </t>
    </r>
    <r>
      <rPr>
        <sz val="11"/>
        <color theme="1"/>
        <rFont val="Calibri"/>
        <family val="2"/>
      </rPr>
      <t xml:space="preserve"> The total number of identified releases/occurrences eligible for fund reimbursement where closure has not yet been attained.  Include releases from tanks which are not federally regulated, but are still covered by the state fund.  </t>
    </r>
  </si>
  <si>
    <r>
      <rPr>
        <b/>
        <sz val="11"/>
        <color theme="1"/>
        <rFont val="Calibri"/>
        <family val="2"/>
      </rPr>
      <t>Approximate Total Amount Paid:</t>
    </r>
    <r>
      <rPr>
        <sz val="11"/>
        <color theme="1"/>
        <rFont val="Calibri"/>
        <family val="2"/>
      </rPr>
      <t xml:space="preserve">  Annual and cumulative dollar amount paid out in response to claims for UST and AST (if covered) releases/occurrences.</t>
    </r>
  </si>
  <si>
    <t>Department of Environmental Protection
Petroleum Restoration Program
 Bob Martinez Center 
2600 Blair Stone Road, MS 4540
 Tallahassee, FL 32399-2400
Kenneth.Busen@
FloridaDEP.gov
850/245-8745</t>
  </si>
  <si>
    <t>Funding:
State Fund FR
Insurance (or other non-state fund) FR
Both as FR
Other non-FR</t>
  </si>
  <si>
    <t>California</t>
  </si>
  <si>
    <t>Missouri</t>
  </si>
  <si>
    <t>North 
Carolina</t>
  </si>
  <si>
    <r>
      <t xml:space="preserve">Funding:  
Financial Responsibility (Assurance) (FR):  </t>
    </r>
    <r>
      <rPr>
        <sz val="11"/>
        <color theme="1"/>
        <rFont val="Calibri"/>
        <family val="2"/>
      </rPr>
      <t xml:space="preserve">Subpart H of the federal underground storage tank (UST) regulations requires UST owners and operators to demonstrate financial responsibility (FR) -- the ability to pay for cleanup or third-party liability compensation that results from a release from an UST. FR ensures the timely completion of corrective action and third-party compensation and thus reduces the risk to human health and the environment posed by leaks. 
</t>
    </r>
    <r>
      <rPr>
        <b/>
        <sz val="11"/>
        <color theme="1"/>
        <rFont val="Calibri"/>
        <family val="2"/>
      </rPr>
      <t xml:space="preserve">
State Fund FR:  </t>
    </r>
    <r>
      <rPr>
        <sz val="11"/>
        <color theme="1"/>
        <rFont val="Calibri"/>
        <family val="2"/>
      </rPr>
      <t xml:space="preserve">A state fund which provides all or a portion of FR to the degree it pays for cleanup and third-party compensation costs.  </t>
    </r>
    <r>
      <rPr>
        <b/>
        <sz val="11"/>
        <color theme="1"/>
        <rFont val="Calibri"/>
        <family val="2"/>
      </rPr>
      <t xml:space="preserve">
Insurance (or other non-state fund) FR:  </t>
    </r>
    <r>
      <rPr>
        <sz val="11"/>
        <color theme="1"/>
        <rFont val="Calibri"/>
        <family val="2"/>
      </rPr>
      <t xml:space="preserve">Private insurance, or other, purchased by an owner or operator to meet FR requirements.  </t>
    </r>
    <r>
      <rPr>
        <b/>
        <sz val="11"/>
        <color theme="1"/>
        <rFont val="Calibri"/>
        <family val="2"/>
      </rPr>
      <t xml:space="preserve">
Both as FR:  </t>
    </r>
    <r>
      <rPr>
        <sz val="11"/>
        <color theme="1"/>
        <rFont val="Calibri"/>
        <family val="2"/>
      </rPr>
      <t xml:space="preserve">When an owner or operator uses both State Fund as FR and insurance as FR.  In some states, operators are (or were) not allowed to rely solely on their state fund, they were required to have an additional FR mechanism in place. </t>
    </r>
    <r>
      <rPr>
        <b/>
        <sz val="11"/>
        <color theme="1"/>
        <rFont val="Calibri"/>
        <family val="2"/>
      </rPr>
      <t xml:space="preserve">
Other non-FR:</t>
    </r>
    <r>
      <rPr>
        <sz val="11"/>
        <color theme="1"/>
        <rFont val="Calibri"/>
        <family val="2"/>
      </rPr>
      <t xml:space="preserve"> State funds which are do not provide FR, but provide funding for cleanup of tank releases which have been denied or is not covered by thier insurer,  </t>
    </r>
    <r>
      <rPr>
        <b/>
        <sz val="11"/>
        <color theme="1"/>
        <rFont val="Calibri"/>
        <family val="2"/>
      </rPr>
      <t xml:space="preserve">
</t>
    </r>
  </si>
  <si>
    <t xml:space="preserve">                              ~$26 Comm;
</t>
  </si>
  <si>
    <t>~$80</t>
  </si>
  <si>
    <t>21,430 reg</t>
  </si>
  <si>
    <t>$782.9 Comm;
$163.8 Noncomm (Ended 12/31/16)</t>
  </si>
  <si>
    <t>$15 - $20 Comm;             $5 - 6 Noncomm (Ended 12/31/16)</t>
  </si>
  <si>
    <t>Commercial Fund continuation review by legislature determined current funding mechanism  appropriate; Noncommercial claims no longer accepted after 6/30/16, terminated 12/31/16</t>
  </si>
  <si>
    <t>State Fund FR</t>
  </si>
  <si>
    <t xml:space="preserve">The legislature continues to appropriate up to $1.5 million per year from the Fund for Superfund.  </t>
  </si>
  <si>
    <t xml:space="preserve">Petroleum fee revenue was around $700,000 below average in 2020 but has returned to normal in 2021.  </t>
  </si>
  <si>
    <t>Slight decrease with regard to revenue for FY21; however, revenue has nearly returned to pre-pandemic levels.  The ability to reimburse cleanup claims was not impacted.</t>
  </si>
  <si>
    <t>Legislation proposed to end existing program in 2023; would create new program 7/1/2023 within Iowa DNR to address remaining claims until funds (approx. $10.1 M) are depleted</t>
  </si>
  <si>
    <t>EOY Balance $7.5 (NRS 445C.350).    $9.14 (As of 11/3/2021)</t>
  </si>
  <si>
    <t>164 active UST sites (a site may have more than one release)</t>
  </si>
  <si>
    <t>State Fund (N/A - sunset 2020)</t>
  </si>
  <si>
    <t>No (N/A)</t>
  </si>
  <si>
    <t>Claim bar date = 7/20/15; fund sunset = 6/30/20</t>
  </si>
  <si>
    <t>Program sunset 6/30/2020. No claims can be submitted or paid.</t>
  </si>
  <si>
    <t>Regulations amended to meet new EPA regulatory requirements.Revised Statutes include an increase in corrective action reimbursable amount from $1M to $2M per release.</t>
  </si>
  <si>
    <t>Slight decrease in revenue but has rebound.</t>
  </si>
  <si>
    <t>Both as FR</t>
  </si>
  <si>
    <t>57%.  Even if owners do not use the state fund for FR, they may still file claims for reimbursement.</t>
  </si>
  <si>
    <t>Increased costs of certain materials due to shortages.</t>
  </si>
  <si>
    <t>State Fund</t>
  </si>
  <si>
    <t>61 Eligible + 36 possibly eligible</t>
  </si>
  <si>
    <t>4 eligible + 26 possibly eligible</t>
  </si>
  <si>
    <t>The funding mechanism (tax on gasoline) rule of either being increased or decreased depending on the adjusted balance of the Fund; the max was raised from $15 M to $30 M.</t>
  </si>
  <si>
    <t>Yes (88% of fund eligible tanks)</t>
  </si>
  <si>
    <t>All staff worked remotely. Initial productivity rates were down, but  resumed to normal as new technology was rolled out.  The number of reimbursement claims received declined but it is unknown if the drop was due to COVID impacts.  Overall revenue from fees was less than prior years due to reduced fuel sales .</t>
  </si>
  <si>
    <t xml:space="preserve">12/31/2032. Previous sunset dates extended as they approach. </t>
  </si>
  <si>
    <t>A small downturn in the monthly Indemnity Fund assessment but funding amounts appear to have returned to normal.</t>
  </si>
  <si>
    <t>Only minor negative impacts have been made to our fund during COVID-19. We only saw a slight decline in revenue. On September 30, 2020, the fund reached the ceiling of unencumbered funds per state law. Therefore, the fund mechanism was turned off until it reached the low balance per state law requirements. The revenue fund mechanism was turned back on beginning October 1, 2021.</t>
  </si>
  <si>
    <t>Yes (not tracked, but presumably close to  100%)</t>
  </si>
  <si>
    <t>Not tracked separate from AST</t>
  </si>
  <si>
    <t>Not tracked separate from UST</t>
  </si>
  <si>
    <t>Lower fuel sales resulted in decreased revenue from intermittent fee (four-month increments), resulting in fee needing to be imposed sooner than usual. No impact on claims payments.</t>
  </si>
  <si>
    <t>PA Insurance Depatment/Bureau of Special Funds
Amy Steiner
901 N. 7th Street
Harrisburg, PA 17102
asteiner@pa.gov
717-886-2075(After 1/7/2022, contact:  Richard J. Burgan, Executive Director, USTIF, 901 N. 7th Street, Harrisburg, PA 17102 rburgan@pa.gov 717-886-2067</t>
  </si>
  <si>
    <t>$1.07 (billion)</t>
  </si>
  <si>
    <t>$1.07 billion</t>
  </si>
  <si>
    <t>Payment was made on 6/30/2021 for the full amount of a prior loan to the General Fund, $86.5 million including accrued interest.</t>
  </si>
  <si>
    <t>Fund personnel including claim administration and fee billing have transitioned to permanent teleworking effective 7/1/2021. No interruption in services.</t>
  </si>
  <si>
    <t>Dept. of Environmental Quality
Zach Pauley
P. O. Box 1105
Richmond, VA 23218
Zachary.Pauley@deq.virginia.gov
804-659-1417</t>
  </si>
  <si>
    <t>Revenue was down 18% in FY 2021 compared to FY 2020.  The Governor's Exceutive Stay at home order resulted in reduced fuel consumption.  The Executive Order was not lifted until late May 2021</t>
  </si>
  <si>
    <t>Yes 
(99.8 %)</t>
  </si>
  <si>
    <t>Yes (All but two facilitis are using the Fund for FR)</t>
  </si>
  <si>
    <t>Regulatory changes now allow the Department to enter into contracts with Trust Fund Contractors  to work on inactive Trust Fund eligible sites where the owner is not viable.  The fee collection increased to $0.012 per gallon at withdrawal from bulk.</t>
  </si>
  <si>
    <t>Funding returned to more typical levels in the early months of FY21 and  increased in the later months due to an increase in fee collections.</t>
  </si>
  <si>
    <t>290 unresolved sites in program; we don't reimburse - State pays directly for cleanup.</t>
  </si>
  <si>
    <t>Included in 290 number; not tracked separately</t>
  </si>
  <si>
    <t>$6.0; includes ASTs and 3rd party cleanups; we don't track separately</t>
  </si>
  <si>
    <t>$235.1; includes ASTs and 3rd party cleanups</t>
  </si>
  <si>
    <t>Travel restrictions resulted in a lower number of gallons sold in Wyoming, which is used to meter our mineral severance offset (revenue decreased about 20% from prior year as a result).</t>
  </si>
  <si>
    <t>Yes (Approximately 94% of regulated UST's)</t>
  </si>
  <si>
    <t>1 AST release is currently eligible for coverage.</t>
  </si>
  <si>
    <t>Minimal impact to funding in 2021. COVID has contributed to service provider and parts backlog.</t>
  </si>
  <si>
    <t>Division of Underground Storage Tanks
Stan Boyd
312 Rosa L. Parks Ave. 12th Floor
Nashville, TN
stan.boyd@tn.gov
(615)686-3426</t>
  </si>
  <si>
    <t>2 changes adopted:
First change:
The deductible ranges from $5,000 to $30,000 depending on compliance history at the time of the release.
Second change:
Tank fees have been suspended from 7/1/2021 to 6/30/2026.</t>
  </si>
  <si>
    <t>Department of Environmental Quality
Mike Pecorelli
195 N 1950 W, 1st Floor                         
mpecorelli@utah.gov
385.391.8156</t>
  </si>
  <si>
    <t>A set price for prepartion for Work Plan &amp; Budgets are used for common scopes of work like groundwater sampling, subsurface investigation, etc. Reimbursement rules for the fund have been updated to include a Cost Guide and set a single rate for each labor category to be reimbursed instead of individual rates for each consulting company. Updated common equipment rates and set expected hours and costs for common tasks.</t>
  </si>
  <si>
    <t>Insurance (or other non-state fund) FR</t>
  </si>
  <si>
    <t>18 UST releases eligible for funding (4 pending).</t>
  </si>
  <si>
    <t xml:space="preserve">Revenue from petroleum importation fees was down in FY21 by 10.5% </t>
  </si>
  <si>
    <t>Petroleum Storage Tank Insurance Fund Board of Trustees
Kelley J. Ogletree
P.O. Box 836 
Jefferson City, MO 65102
kogletree@pstif.org
573-522-2352</t>
  </si>
  <si>
    <t>Yes 
(79.5% of USTs using 
fund for FR)</t>
  </si>
  <si>
    <t>FY21 - Statutory change allowing PSTIF Board of Trustees to pay defense costs outside the limits of its participation agreement - PASSED
FY22 - Proposed sunset extension to 12/31/2030</t>
  </si>
  <si>
    <t>Pace of cleanup slowed due to availability of equipment and contractors. No impact to revenue or PSTIF operations.</t>
  </si>
  <si>
    <t xml:space="preserve">No new changes to report this coming fiscal year for Colorado.  We will begin to start our planning and preparing for our Sunset Review.   </t>
  </si>
  <si>
    <t xml:space="preserve">Colorado has completely recovered from the decrease of revenue as well as the $4M payback plan to the general cash fund.  OPS is operating under normal business standards and continues to pay out reimbursements normally. </t>
  </si>
  <si>
    <t>551</t>
  </si>
  <si>
    <t>No current proposed Legislative or Regulatory changes</t>
  </si>
  <si>
    <t>No major impact on Funding.
To facilitate staff working remotely, management made modifications to its processing procedures, which utilize the Department's electronic document management system and electronic submittals of the reimbursement applications.  The impact on application processing times has been minimal. 
Continuing to assess new processes and working to make improvements.</t>
  </si>
  <si>
    <t>Temporary slowing of revenue and claim activity.</t>
  </si>
  <si>
    <t>Department of Natural Resources
Environmental Protection Division
Jay Kemberling jay.kemberling@dnr.ga.gov
4244 International Parkway, Ste 104
404 362-2687</t>
  </si>
  <si>
    <t>Yes
(76%)</t>
  </si>
  <si>
    <t>$96.36 as of 6/30/21</t>
  </si>
  <si>
    <t>270 Approved &amp;
159 have not applied, 429 total</t>
  </si>
  <si>
    <t>No appreciable change in funding.</t>
  </si>
  <si>
    <t>$13          USTs and ASTs not tracked 
separately</t>
  </si>
  <si>
    <t>Moved the administation of Fund to the NDDEQ on July 1, 2019.</t>
  </si>
  <si>
    <t>No Impact</t>
  </si>
  <si>
    <t>$8.3 (total); motor fuel balance is $6.96, and heating oil balance is $1.24</t>
  </si>
  <si>
    <t xml:space="preserve">Legislation introduced in Dec. 2021 to increase allowable administrative oversight from 6% to 10% of annual fund receipts.  Also, in 2022 revisions planned to AST Rules under rulemaking, and process started to convert Fund reimbursement procedures to Rules.  </t>
  </si>
  <si>
    <t>Other non-FR</t>
  </si>
  <si>
    <t>80% after deductible has been met</t>
  </si>
  <si>
    <t>$30.7 end of 2021 state fiscal year</t>
  </si>
  <si>
    <t>2,243
releases</t>
  </si>
  <si>
    <t>New Mexico Environment Department-Petroleum Storage Tank Bureau
Lorena Goerger
2905 Rodeo Park Drive East, Bldg. 1, 
Santa Fe, NM 87505
lorena.goerger@state.nm.us
505-476-4397</t>
  </si>
  <si>
    <t>Insurance FR</t>
  </si>
  <si>
    <t xml:space="preserve">Department of Energy &amp; Environment (DOEE)
Underground Storage Tank Branch
 1200 First St. NE, 5th Fl. Washington, D.C. 20002. Fianna.Phill@dc.gov or ust.doee@dc.gov
 202-535-2326.               https://doee.dc.gov/service/underground-storage-tank-program </t>
  </si>
  <si>
    <t>February 21, 2020 our regulations was updated, include new fees for UST removal $250 per tank and voluntary remediation application $5,000 and $500 per year and increases all other fees by 10% plus annually based on infiltration rate. All revenue collected will be directed to the reinstated UST Fines and Fees Fund, which can be used for staff salaries and administration of the UST-LUST Program, any future DC led contaminated site assessments, cleanups, emergency responses, UST removals, residents reclocation, compensations, etc.</t>
  </si>
  <si>
    <t>On June 3, 2021, Legislature passed Assembly Bill 40. Currently working on new regulations (in draft). Both can be veiwed at the following webpage: https://ndep.nv.gov/environmental-cleanup/petroleum-fund/whats-new-in-petroleum-fund</t>
  </si>
  <si>
    <t xml:space="preserve">Revenue from motor fuel licensing fees were down 16.7% over the pre-pandemic norm.  Reductions anticipated moving forward due to many sectors adopting liberal telework policies.     </t>
  </si>
  <si>
    <t xml:space="preserve">Effective July 2018 the Petroleum Technical Assistance Program was expanded to allow PLIA to provide technical assistance for qualifying petroleum sites.  </t>
  </si>
  <si>
    <t>District of Columbia</t>
  </si>
  <si>
    <t>Yes
 (~81.3% )</t>
  </si>
  <si>
    <t>All of the mechanisms/combinations of mechanisms listed in .08 accepted.  Automatically have FR by notifying of tanks’ existence before a release occurs.  Must apply within 60/90 days of release to be eligible.  There are other factors that limit which claims can be reimbursed.</t>
  </si>
  <si>
    <t>State Water Resources Control Board
David Deaton
1001 I Street, 17th Floor
david.deaton@waterboards.ca.gov
(916) 341-5840</t>
  </si>
  <si>
    <t>$301M</t>
  </si>
  <si>
    <t>The Water Board is currently working on reconciling the balance and does not know at this time</t>
  </si>
  <si>
    <t>$23.4M
(costs incurred submitted that are awaiting and being processed) as of 04/21/2022</t>
  </si>
  <si>
    <t xml:space="preserve">4280
 (Active/
Priority 
List for 
FY 21/22)      </t>
  </si>
  <si>
    <t xml:space="preserve"> $139.7M between 7/1/20 - 6/31/21  $296.8M between 7/1/21-4/21/22</t>
  </si>
  <si>
    <t>4.387B   Inception (Billions)</t>
  </si>
  <si>
    <t>Legislation to extend the sunset date of the Fund was stalled in Dec 2021.  FY 21/22 Maximum authority to reimbursed cleanup costs increased from 200M to 400M</t>
  </si>
  <si>
    <t>Connecticut*</t>
  </si>
  <si>
    <t>Delaware*</t>
  </si>
  <si>
    <t>Alaska*</t>
  </si>
  <si>
    <t>Florida*</t>
  </si>
  <si>
    <t>New Jersey*</t>
  </si>
  <si>
    <t xml:space="preserve">*  No response received </t>
  </si>
  <si>
    <r>
      <t>$0</t>
    </r>
    <r>
      <rPr>
        <vertAlign val="superscript"/>
        <sz val="9"/>
        <rFont val="Calibri"/>
        <family val="2"/>
      </rPr>
      <t>1</t>
    </r>
  </si>
  <si>
    <r>
      <rPr>
        <vertAlign val="superscript"/>
        <sz val="9"/>
        <rFont val="Calibri"/>
        <family val="2"/>
      </rPr>
      <t xml:space="preserve">1 </t>
    </r>
    <r>
      <rPr>
        <sz val="9"/>
        <rFont val="Calibri"/>
        <family val="2"/>
      </rPr>
      <t>: MA:  The unobligated UST Fund balance at the end of each fiscal year reverts to another dedicated non-UST related fund.  Begining on the first day of the new fiscal year, fees are deposited to the UST Fund up to the $30M cap</t>
    </r>
  </si>
  <si>
    <t>Based on an annual survey by the Vermont Department of Envionmental Conservation.  Updated Spring 2022.</t>
  </si>
  <si>
    <t>2021 Abridged Annual Tanks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</si>
</sst>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quot;$&quot;#,##0.000_);[Red]\(&quot;$&quot;#,##0.000\)"/>
  </numFmts>
  <fonts count="15" x14ac:knownFonts="1">
    <font>
      <sz val="11"/>
      <color theme="1"/>
      <name val="Trebuchet MS"/>
      <family val="2"/>
      <scheme val="minor"/>
    </font>
    <font>
      <sz val="11"/>
      <color theme="1"/>
      <name val="Trebuchet MS"/>
      <family val="2"/>
      <scheme val="minor"/>
    </font>
    <font>
      <sz val="11"/>
      <color theme="1"/>
      <name val="Calibri"/>
      <family val="2"/>
    </font>
    <font>
      <b/>
      <sz val="11"/>
      <color theme="1"/>
      <name val="Calibri"/>
      <family val="2"/>
    </font>
    <font>
      <b/>
      <sz val="9"/>
      <name val="Calibri"/>
      <family val="2"/>
    </font>
    <font>
      <b/>
      <sz val="9"/>
      <color theme="1"/>
      <name val="Calibri"/>
      <family val="2"/>
    </font>
    <font>
      <sz val="9"/>
      <color theme="1"/>
      <name val="Calibri"/>
      <family val="2"/>
    </font>
    <font>
      <sz val="9"/>
      <name val="Calibri"/>
      <family val="2"/>
    </font>
    <font>
      <sz val="9"/>
      <color indexed="8"/>
      <name val="Calibri"/>
      <family val="2"/>
    </font>
    <font>
      <sz val="9"/>
      <color rgb="FFFF0000"/>
      <name val="Calibri"/>
      <family val="2"/>
    </font>
    <font>
      <sz val="9"/>
      <color rgb="FF000000"/>
      <name val="Calibri"/>
      <family val="2"/>
    </font>
    <font>
      <vertAlign val="superscript"/>
      <sz val="9"/>
      <name val="Calibri"/>
      <family val="2"/>
    </font>
    <font>
      <b/>
      <sz val="10"/>
      <color theme="1"/>
      <name val="Calibri"/>
      <family val="2"/>
    </font>
    <font>
      <b/>
      <sz val="18"/>
      <color theme="1"/>
      <name val="Calibri"/>
      <family val="2"/>
    </font>
    <font>
      <sz val="10"/>
      <color theme="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52">
    <border>
      <left/>
      <right/>
      <top/>
      <bottom/>
      <diagonal/>
    </border>
    <border>
      <left style="double">
        <color auto="1"/>
      </left>
      <right style="double">
        <color auto="1"/>
      </right>
      <top style="thin">
        <color auto="1"/>
      </top>
      <bottom style="thin">
        <color auto="1"/>
      </bottom>
      <diagonal/>
    </border>
    <border>
      <left style="double">
        <color auto="1"/>
      </left>
      <right style="thin">
        <color auto="1"/>
      </right>
      <top/>
      <bottom style="double">
        <color auto="1"/>
      </bottom>
      <diagonal/>
    </border>
    <border>
      <left style="thin">
        <color theme="0"/>
      </left>
      <right style="thin">
        <color auto="1"/>
      </right>
      <top style="thin">
        <color theme="0"/>
      </top>
      <bottom style="thin">
        <color auto="1"/>
      </bottom>
      <diagonal/>
    </border>
    <border>
      <left style="thin">
        <color theme="0"/>
      </left>
      <right style="thin">
        <color auto="1"/>
      </right>
      <top style="thin">
        <color auto="1"/>
      </top>
      <bottom style="thin">
        <color auto="1"/>
      </bottom>
      <diagonal/>
    </border>
    <border>
      <left style="thin">
        <color theme="0"/>
      </left>
      <right style="thin">
        <color auto="1"/>
      </right>
      <top style="thin">
        <color auto="1"/>
      </top>
      <bottom style="double">
        <color auto="1"/>
      </bottom>
      <diagonal/>
    </border>
    <border>
      <left style="thin">
        <color theme="0"/>
      </left>
      <right style="thin">
        <color auto="1"/>
      </right>
      <top style="double">
        <color auto="1"/>
      </top>
      <bottom style="double">
        <color auto="1"/>
      </bottom>
      <diagonal/>
    </border>
    <border>
      <left style="thin">
        <color auto="1"/>
      </left>
      <right style="thin">
        <color auto="1"/>
      </right>
      <top style="thin">
        <color indexed="64"/>
      </top>
      <bottom/>
      <diagonal/>
    </border>
    <border>
      <left style="thin">
        <color auto="1"/>
      </left>
      <right style="thin">
        <color auto="1"/>
      </right>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style="double">
        <color auto="1"/>
      </right>
      <top style="thin">
        <color auto="1"/>
      </top>
      <bottom/>
      <diagonal/>
    </border>
    <border>
      <left style="thin">
        <color auto="1"/>
      </left>
      <right style="thin">
        <color auto="1"/>
      </right>
      <top style="thin">
        <color auto="1"/>
      </top>
      <bottom style="double">
        <color auto="1"/>
      </bottom>
      <diagonal/>
    </border>
    <border>
      <left style="thin">
        <color auto="1"/>
      </left>
      <right style="double">
        <color auto="1"/>
      </right>
      <top/>
      <bottom style="double">
        <color indexed="64"/>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double">
        <color auto="1"/>
      </top>
      <bottom/>
      <diagonal/>
    </border>
    <border>
      <left style="double">
        <color auto="1"/>
      </left>
      <right/>
      <top/>
      <bottom/>
      <diagonal/>
    </border>
    <border>
      <left/>
      <right/>
      <top style="double">
        <color auto="1"/>
      </top>
      <bottom/>
      <diagonal/>
    </border>
    <border>
      <left style="double">
        <color auto="1"/>
      </left>
      <right/>
      <top/>
      <bottom style="double">
        <color indexed="64"/>
      </bottom>
      <diagonal/>
    </border>
    <border>
      <left/>
      <right/>
      <top/>
      <bottom style="double">
        <color indexed="64"/>
      </bottom>
      <diagonal/>
    </border>
    <border>
      <left style="double">
        <color auto="1"/>
      </left>
      <right style="thin">
        <color indexed="64"/>
      </right>
      <top style="double">
        <color auto="1"/>
      </top>
      <bottom/>
      <diagonal/>
    </border>
    <border>
      <left style="thin">
        <color indexed="64"/>
      </left>
      <right style="thin">
        <color indexed="64"/>
      </right>
      <top style="double">
        <color auto="1"/>
      </top>
      <bottom/>
      <diagonal/>
    </border>
    <border>
      <left style="thin">
        <color auto="1"/>
      </left>
      <right style="thin">
        <color indexed="64"/>
      </right>
      <top style="double">
        <color auto="1"/>
      </top>
      <bottom style="thin">
        <color auto="1"/>
      </bottom>
      <diagonal/>
    </border>
    <border>
      <left/>
      <right/>
      <top/>
      <bottom style="thin">
        <color auto="1"/>
      </bottom>
      <diagonal/>
    </border>
    <border>
      <left style="double">
        <color auto="1"/>
      </left>
      <right style="double">
        <color auto="1"/>
      </right>
      <top style="double">
        <color auto="1"/>
      </top>
      <bottom style="double">
        <color indexed="64"/>
      </bottom>
      <diagonal/>
    </border>
    <border>
      <left style="double">
        <color auto="1"/>
      </left>
      <right style="double">
        <color auto="1"/>
      </right>
      <top style="double">
        <color auto="1"/>
      </top>
      <bottom style="thin">
        <color auto="1"/>
      </bottom>
      <diagonal/>
    </border>
    <border>
      <left/>
      <right style="double">
        <color auto="1"/>
      </right>
      <top style="double">
        <color auto="1"/>
      </top>
      <bottom/>
      <diagonal/>
    </border>
    <border>
      <left/>
      <right style="double">
        <color auto="1"/>
      </right>
      <top/>
      <bottom style="double">
        <color indexed="64"/>
      </bottom>
      <diagonal/>
    </border>
    <border>
      <left style="thin">
        <color theme="0"/>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double">
        <color auto="1"/>
      </right>
      <top/>
      <bottom style="thin">
        <color auto="1"/>
      </bottom>
      <diagonal/>
    </border>
    <border>
      <left/>
      <right style="double">
        <color auto="1"/>
      </right>
      <top style="thin">
        <color auto="1"/>
      </top>
      <bottom/>
      <diagonal/>
    </border>
    <border>
      <left style="thin">
        <color auto="1"/>
      </left>
      <right style="double">
        <color auto="1"/>
      </right>
      <top style="double">
        <color auto="1"/>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double">
        <color auto="1"/>
      </right>
      <top style="double">
        <color auto="1"/>
      </top>
      <bottom style="double">
        <color indexed="64"/>
      </bottom>
      <diagonal/>
    </border>
    <border>
      <left style="double">
        <color auto="1"/>
      </left>
      <right style="double">
        <color auto="1"/>
      </right>
      <top style="thin">
        <color auto="1"/>
      </top>
      <bottom/>
      <diagonal/>
    </border>
    <border>
      <left style="double">
        <color auto="1"/>
      </left>
      <right/>
      <top style="thin">
        <color auto="1"/>
      </top>
      <bottom/>
      <diagonal/>
    </border>
    <border>
      <left/>
      <right/>
      <top style="thin">
        <color auto="1"/>
      </top>
      <bottom/>
      <diagonal/>
    </border>
    <border>
      <left style="double">
        <color auto="1"/>
      </left>
      <right/>
      <top/>
      <bottom style="thin">
        <color auto="1"/>
      </bottom>
      <diagonal/>
    </border>
    <border>
      <left/>
      <right style="thin">
        <color auto="1"/>
      </right>
      <top style="double">
        <color auto="1"/>
      </top>
      <bottom/>
      <diagonal/>
    </border>
    <border>
      <left/>
      <right/>
      <top style="double">
        <color auto="1"/>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4"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0" borderId="0" xfId="0" applyFont="1" applyFill="1" applyBorder="1"/>
    <xf numFmtId="0" fontId="4" fillId="2" borderId="35" xfId="0" applyFont="1" applyFill="1" applyBorder="1" applyAlignment="1">
      <alignment horizontal="center" vertical="center"/>
    </xf>
    <xf numFmtId="0" fontId="6" fillId="3" borderId="3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center" vertical="center"/>
    </xf>
    <xf numFmtId="164" fontId="6" fillId="3" borderId="24" xfId="0" applyNumberFormat="1" applyFont="1" applyFill="1" applyBorder="1" applyAlignment="1">
      <alignment horizontal="center" vertical="center"/>
    </xf>
    <xf numFmtId="165" fontId="6" fillId="3" borderId="32" xfId="0" applyNumberFormat="1" applyFont="1" applyFill="1" applyBorder="1" applyAlignment="1">
      <alignment horizontal="center" vertical="center"/>
    </xf>
    <xf numFmtId="3" fontId="6" fillId="3" borderId="32" xfId="0" applyNumberFormat="1" applyFont="1" applyFill="1" applyBorder="1" applyAlignment="1">
      <alignment horizontal="center" vertical="center"/>
    </xf>
    <xf numFmtId="8" fontId="6" fillId="3" borderId="32" xfId="0" applyNumberFormat="1" applyFont="1" applyFill="1" applyBorder="1" applyAlignment="1">
      <alignment horizontal="center" vertical="center"/>
    </xf>
    <xf numFmtId="0" fontId="6" fillId="3" borderId="39" xfId="0" applyFont="1" applyFill="1" applyBorder="1" applyAlignment="1">
      <alignment horizontal="center" vertical="center" wrapText="1"/>
    </xf>
    <xf numFmtId="0" fontId="4" fillId="2"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14" fontId="6" fillId="3" borderId="17" xfId="0" applyNumberFormat="1" applyFont="1" applyFill="1" applyBorder="1" applyAlignment="1">
      <alignment horizontal="center" vertical="center"/>
    </xf>
    <xf numFmtId="165" fontId="6" fillId="3" borderId="10" xfId="0" applyNumberFormat="1" applyFont="1" applyFill="1" applyBorder="1" applyAlignment="1">
      <alignment horizontal="center" vertical="center"/>
    </xf>
    <xf numFmtId="165" fontId="6" fillId="3" borderId="19" xfId="0" applyNumberFormat="1" applyFont="1" applyFill="1" applyBorder="1" applyAlignment="1">
      <alignment horizontal="center" vertical="center"/>
    </xf>
    <xf numFmtId="3" fontId="6" fillId="3" borderId="19" xfId="0" applyNumberFormat="1"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14" fontId="6" fillId="3" borderId="19" xfId="0" applyNumberFormat="1" applyFont="1" applyFill="1" applyBorder="1" applyAlignment="1">
      <alignment horizontal="center" vertical="center" wrapText="1"/>
    </xf>
    <xf numFmtId="0" fontId="6" fillId="3" borderId="19" xfId="0" applyFont="1" applyFill="1" applyBorder="1" applyAlignment="1">
      <alignment horizontal="center" vertical="center" wrapText="1"/>
    </xf>
    <xf numFmtId="165" fontId="6" fillId="3" borderId="19" xfId="0" applyNumberFormat="1" applyFont="1" applyFill="1" applyBorder="1" applyAlignment="1">
      <alignment horizontal="center" vertical="center" wrapText="1"/>
    </xf>
    <xf numFmtId="9" fontId="6" fillId="3" borderId="4" xfId="3" applyFont="1" applyFill="1" applyBorder="1" applyAlignment="1">
      <alignment horizontal="center" vertical="center" wrapText="1"/>
    </xf>
    <xf numFmtId="9" fontId="6" fillId="3" borderId="10" xfId="3" applyFont="1" applyFill="1" applyBorder="1" applyAlignment="1">
      <alignment horizontal="center" vertical="center" wrapText="1"/>
    </xf>
    <xf numFmtId="165" fontId="7" fillId="3" borderId="19" xfId="0" applyNumberFormat="1" applyFont="1" applyFill="1" applyBorder="1" applyAlignment="1">
      <alignment horizontal="center" vertical="center"/>
    </xf>
    <xf numFmtId="0" fontId="8" fillId="3" borderId="19" xfId="0" applyFont="1" applyFill="1" applyBorder="1" applyAlignment="1">
      <alignment horizontal="center" vertical="center" wrapText="1"/>
    </xf>
    <xf numFmtId="0" fontId="6" fillId="3" borderId="10" xfId="0" applyFont="1" applyFill="1" applyBorder="1" applyAlignment="1">
      <alignment horizontal="center" vertical="center"/>
    </xf>
    <xf numFmtId="165" fontId="6" fillId="3" borderId="10" xfId="0" applyNumberFormat="1" applyFont="1" applyFill="1" applyBorder="1" applyAlignment="1">
      <alignment horizontal="center" vertical="center" wrapText="1"/>
    </xf>
    <xf numFmtId="165" fontId="7" fillId="3" borderId="19" xfId="0" applyNumberFormat="1" applyFont="1" applyFill="1" applyBorder="1" applyAlignment="1">
      <alignment horizontal="center" vertical="center" wrapText="1"/>
    </xf>
    <xf numFmtId="167" fontId="6" fillId="3" borderId="19" xfId="0" applyNumberFormat="1" applyFont="1" applyFill="1" applyBorder="1" applyAlignment="1">
      <alignment horizontal="center" vertical="center" wrapText="1"/>
    </xf>
    <xf numFmtId="166" fontId="6" fillId="3" borderId="19" xfId="0" applyNumberFormat="1" applyFont="1" applyFill="1" applyBorder="1" applyAlignment="1">
      <alignment horizontal="center" vertical="center" wrapText="1"/>
    </xf>
    <xf numFmtId="49" fontId="6" fillId="3" borderId="19" xfId="0" applyNumberFormat="1" applyFont="1" applyFill="1" applyBorder="1" applyAlignment="1">
      <alignment horizontal="center" vertical="center" wrapText="1"/>
    </xf>
    <xf numFmtId="14" fontId="6" fillId="3" borderId="19" xfId="0" applyNumberFormat="1" applyFont="1" applyFill="1" applyBorder="1" applyAlignment="1">
      <alignment horizontal="center" vertical="center"/>
    </xf>
    <xf numFmtId="164" fontId="7" fillId="3" borderId="10" xfId="0" applyNumberFormat="1" applyFont="1" applyFill="1" applyBorder="1" applyAlignment="1">
      <alignment horizontal="center" vertical="center"/>
    </xf>
    <xf numFmtId="3" fontId="7" fillId="3" borderId="19" xfId="0" applyNumberFormat="1" applyFont="1" applyFill="1" applyBorder="1" applyAlignment="1">
      <alignment horizontal="center" vertical="center"/>
    </xf>
    <xf numFmtId="7" fontId="7" fillId="3" borderId="19" xfId="2" applyNumberFormat="1" applyFont="1" applyFill="1" applyBorder="1" applyAlignment="1">
      <alignment horizontal="center" vertical="center"/>
    </xf>
    <xf numFmtId="7" fontId="6" fillId="3" borderId="19" xfId="2" applyNumberFormat="1"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20" xfId="0" applyFont="1" applyFill="1" applyBorder="1" applyAlignment="1">
      <alignment horizontal="center" vertical="center" wrapText="1"/>
    </xf>
    <xf numFmtId="167" fontId="6" fillId="3" borderId="19" xfId="1" applyNumberFormat="1" applyFont="1" applyFill="1" applyBorder="1" applyAlignment="1">
      <alignment horizontal="center" vertical="center"/>
    </xf>
    <xf numFmtId="0" fontId="8" fillId="3"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7" fillId="3" borderId="19" xfId="0" applyFont="1" applyFill="1" applyBorder="1" applyAlignment="1">
      <alignment horizontal="center" vertical="center"/>
    </xf>
    <xf numFmtId="0" fontId="9" fillId="3" borderId="19" xfId="0" applyFont="1" applyFill="1" applyBorder="1" applyAlignment="1">
      <alignment horizontal="center" vertical="center"/>
    </xf>
    <xf numFmtId="14" fontId="7" fillId="3" borderId="19" xfId="0" applyNumberFormat="1" applyFont="1" applyFill="1" applyBorder="1" applyAlignment="1">
      <alignment horizontal="center" vertical="center"/>
    </xf>
    <xf numFmtId="165" fontId="7" fillId="3" borderId="10" xfId="0"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6" fillId="3" borderId="18" xfId="0" applyFont="1" applyFill="1" applyBorder="1" applyAlignment="1">
      <alignment horizontal="center" vertical="center" wrapText="1"/>
    </xf>
    <xf numFmtId="165" fontId="7" fillId="3" borderId="10" xfId="0" applyNumberFormat="1" applyFont="1" applyFill="1" applyBorder="1" applyAlignment="1">
      <alignment horizontal="center" vertical="center"/>
    </xf>
    <xf numFmtId="3" fontId="6" fillId="3" borderId="19" xfId="0" applyNumberFormat="1" applyFont="1" applyFill="1" applyBorder="1" applyAlignment="1">
      <alignment horizontal="center" vertical="center" wrapText="1"/>
    </xf>
    <xf numFmtId="0" fontId="6" fillId="3" borderId="2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14" fontId="8" fillId="3" borderId="19" xfId="0" applyNumberFormat="1" applyFont="1" applyFill="1" applyBorder="1" applyAlignment="1">
      <alignment horizontal="center" vertical="center" wrapText="1"/>
    </xf>
    <xf numFmtId="8" fontId="6" fillId="3" borderId="10" xfId="0" applyNumberFormat="1" applyFont="1" applyFill="1" applyBorder="1" applyAlignment="1">
      <alignment horizontal="center" vertical="center" wrapText="1"/>
    </xf>
    <xf numFmtId="3" fontId="8" fillId="3" borderId="19" xfId="0" applyNumberFormat="1" applyFont="1" applyFill="1" applyBorder="1" applyAlignment="1">
      <alignment horizontal="center" vertical="center"/>
    </xf>
    <xf numFmtId="165" fontId="8" fillId="3" borderId="19" xfId="0" applyNumberFormat="1" applyFont="1" applyFill="1" applyBorder="1" applyAlignment="1">
      <alignment horizontal="center" vertical="center"/>
    </xf>
    <xf numFmtId="0" fontId="8" fillId="3" borderId="20" xfId="0" applyFont="1" applyFill="1" applyBorder="1" applyAlignment="1">
      <alignment horizontal="center" vertical="center" wrapText="1"/>
    </xf>
    <xf numFmtId="49" fontId="7" fillId="3" borderId="19" xfId="0" applyNumberFormat="1" applyFont="1" applyFill="1" applyBorder="1" applyAlignment="1">
      <alignment horizontal="center" vertical="center"/>
    </xf>
    <xf numFmtId="165" fontId="6" fillId="3" borderId="0" xfId="0" applyNumberFormat="1" applyFont="1" applyFill="1" applyBorder="1"/>
    <xf numFmtId="8" fontId="7" fillId="3" borderId="19" xfId="0" applyNumberFormat="1" applyFont="1" applyFill="1" applyBorder="1" applyAlignment="1">
      <alignment horizontal="center" vertical="center" wrapText="1"/>
    </xf>
    <xf numFmtId="165" fontId="7" fillId="3" borderId="19" xfId="0" quotePrefix="1" applyNumberFormat="1" applyFont="1" applyFill="1" applyBorder="1" applyAlignment="1">
      <alignment horizontal="center" vertical="center" wrapText="1"/>
    </xf>
    <xf numFmtId="9" fontId="6" fillId="3" borderId="19" xfId="0" applyNumberFormat="1" applyFont="1" applyFill="1" applyBorder="1" applyAlignment="1">
      <alignment horizontal="center" vertical="center" wrapText="1"/>
    </xf>
    <xf numFmtId="165" fontId="6" fillId="3" borderId="19" xfId="0" applyNumberFormat="1" applyFont="1" applyFill="1" applyBorder="1" applyAlignment="1">
      <alignment horizontal="center" vertical="center" wrapText="1" shrinkToFit="1"/>
    </xf>
    <xf numFmtId="8" fontId="6" fillId="3" borderId="19" xfId="0" applyNumberFormat="1" applyFont="1" applyFill="1" applyBorder="1" applyAlignment="1">
      <alignment horizontal="center" vertical="center" wrapText="1"/>
    </xf>
    <xf numFmtId="8" fontId="6" fillId="3" borderId="13" xfId="0" applyNumberFormat="1" applyFont="1" applyFill="1" applyBorder="1" applyAlignment="1">
      <alignment horizontal="center" vertical="center" wrapText="1"/>
    </xf>
    <xf numFmtId="8" fontId="6" fillId="3" borderId="19" xfId="0" applyNumberFormat="1" applyFont="1" applyFill="1" applyBorder="1" applyAlignment="1">
      <alignment horizontal="center" vertical="center"/>
    </xf>
    <xf numFmtId="3" fontId="7" fillId="3" borderId="19" xfId="0" applyNumberFormat="1" applyFont="1" applyFill="1" applyBorder="1" applyAlignment="1">
      <alignment horizontal="center" vertical="center" wrapText="1"/>
    </xf>
    <xf numFmtId="9" fontId="6" fillId="3" borderId="19" xfId="0" applyNumberFormat="1" applyFont="1" applyFill="1" applyBorder="1" applyAlignment="1">
      <alignment horizontal="center" vertical="center"/>
    </xf>
    <xf numFmtId="164" fontId="6" fillId="3" borderId="19" xfId="0" applyNumberFormat="1" applyFont="1" applyFill="1" applyBorder="1" applyAlignment="1">
      <alignment horizontal="center" vertical="center" wrapText="1"/>
    </xf>
    <xf numFmtId="166" fontId="6" fillId="3" borderId="19" xfId="0" applyNumberFormat="1" applyFont="1" applyFill="1" applyBorder="1" applyAlignment="1">
      <alignment horizontal="center" vertical="center"/>
    </xf>
    <xf numFmtId="49" fontId="10" fillId="3" borderId="0" xfId="0" applyNumberFormat="1" applyFont="1" applyFill="1" applyAlignment="1">
      <alignment horizontal="center" vertical="center" wrapText="1"/>
    </xf>
    <xf numFmtId="9" fontId="7" fillId="3" borderId="19" xfId="0" applyNumberFormat="1" applyFont="1" applyFill="1" applyBorder="1" applyAlignment="1">
      <alignment horizontal="center" vertical="center"/>
    </xf>
    <xf numFmtId="9" fontId="6" fillId="3" borderId="19" xfId="3" applyFont="1" applyFill="1" applyBorder="1" applyAlignment="1">
      <alignment horizontal="center" vertical="center"/>
    </xf>
    <xf numFmtId="0" fontId="6" fillId="3" borderId="7" xfId="0" applyFont="1" applyFill="1" applyBorder="1" applyAlignment="1">
      <alignment horizontal="center" vertical="center"/>
    </xf>
    <xf numFmtId="165" fontId="6" fillId="3" borderId="7" xfId="0" applyNumberFormat="1" applyFont="1" applyFill="1" applyBorder="1" applyAlignment="1">
      <alignment horizontal="center" vertical="center"/>
    </xf>
    <xf numFmtId="8" fontId="7" fillId="3" borderId="19" xfId="0" applyNumberFormat="1" applyFont="1" applyFill="1" applyBorder="1" applyAlignment="1">
      <alignment horizontal="center" vertical="center"/>
    </xf>
    <xf numFmtId="0" fontId="4" fillId="2" borderId="46"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6" fillId="3" borderId="15" xfId="0" applyFont="1" applyFill="1" applyBorder="1" applyAlignment="1">
      <alignment horizontal="center" vertical="center"/>
    </xf>
    <xf numFmtId="165"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4" fillId="2" borderId="3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3" borderId="2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165" fontId="5" fillId="3" borderId="21" xfId="0" applyNumberFormat="1" applyFont="1" applyFill="1" applyBorder="1" applyAlignment="1">
      <alignment horizontal="center" vertical="center"/>
    </xf>
    <xf numFmtId="3" fontId="5" fillId="3" borderId="21" xfId="0" applyNumberFormat="1" applyFont="1" applyFill="1" applyBorder="1" applyAlignment="1">
      <alignment horizontal="center" vertical="center"/>
    </xf>
    <xf numFmtId="8" fontId="5" fillId="3" borderId="21" xfId="0" applyNumberFormat="1" applyFont="1" applyFill="1" applyBorder="1" applyAlignment="1">
      <alignment horizontal="center" vertical="center"/>
    </xf>
    <xf numFmtId="8" fontId="5" fillId="3" borderId="21" xfId="0" applyNumberFormat="1" applyFont="1" applyFill="1" applyBorder="1" applyAlignment="1" applyProtection="1">
      <alignment horizontal="center" vertical="center"/>
      <protection locked="0"/>
    </xf>
    <xf numFmtId="0" fontId="6" fillId="2" borderId="45" xfId="0" applyFont="1" applyFill="1" applyBorder="1" applyAlignment="1">
      <alignment horizontal="center" vertical="center"/>
    </xf>
    <xf numFmtId="0" fontId="6" fillId="0" borderId="0" xfId="0" applyFont="1"/>
    <xf numFmtId="0" fontId="5" fillId="0" borderId="26" xfId="0" applyFont="1" applyFill="1" applyBorder="1" applyAlignment="1">
      <alignment horizontal="center" vertical="center"/>
    </xf>
    <xf numFmtId="0" fontId="6" fillId="0" borderId="0" xfId="0" applyFont="1" applyFill="1" applyBorder="1" applyAlignment="1">
      <alignment horizontal="center" vertical="center"/>
    </xf>
    <xf numFmtId="8" fontId="5" fillId="0" borderId="0" xfId="0" applyNumberFormat="1" applyFont="1" applyFill="1" applyBorder="1" applyAlignment="1">
      <alignment horizontal="center" vertical="center"/>
    </xf>
    <xf numFmtId="168" fontId="5" fillId="0" borderId="0"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xf numFmtId="0" fontId="5" fillId="0" borderId="0" xfId="0" applyFont="1" applyFill="1" applyBorder="1" applyAlignment="1">
      <alignment horizontal="left" vertical="center"/>
    </xf>
    <xf numFmtId="0" fontId="6" fillId="0" borderId="0" xfId="0" applyFont="1" applyFill="1" applyBorder="1" applyAlignment="1">
      <alignment horizontal="left" vertical="top" wrapText="1"/>
    </xf>
    <xf numFmtId="0" fontId="5" fillId="0" borderId="0" xfId="0" applyFont="1" applyFill="1" applyBorder="1" applyAlignment="1">
      <alignment vertical="center" wrapText="1"/>
    </xf>
    <xf numFmtId="0" fontId="6" fillId="0" borderId="0" xfId="0" applyFont="1" applyFill="1" applyBorder="1" applyAlignment="1">
      <alignment horizontal="left" vertical="center"/>
    </xf>
    <xf numFmtId="0" fontId="6" fillId="0" borderId="26" xfId="0" applyFont="1" applyFill="1" applyBorder="1"/>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12" fillId="0" borderId="2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6"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6" xfId="0" applyFont="1" applyFill="1" applyBorder="1" applyAlignment="1">
      <alignment horizontal="center" vertical="center" wrapText="1"/>
    </xf>
    <xf numFmtId="3" fontId="6" fillId="3" borderId="13" xfId="0" applyNumberFormat="1" applyFont="1" applyFill="1" applyBorder="1" applyAlignment="1">
      <alignment horizontal="center" vertical="center"/>
    </xf>
    <xf numFmtId="3" fontId="6" fillId="3" borderId="10"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24" xfId="0" applyFont="1" applyFill="1" applyBorder="1" applyAlignment="1">
      <alignment horizontal="center" vertical="center"/>
    </xf>
    <xf numFmtId="0" fontId="7" fillId="0" borderId="0" xfId="0" applyFont="1" applyFill="1" applyBorder="1" applyAlignment="1">
      <alignment horizontal="lef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3" borderId="47"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7"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5F8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3175</xdr:colOff>
      <xdr:row>10</xdr:row>
      <xdr:rowOff>3175</xdr:rowOff>
    </xdr:from>
    <xdr:to>
      <xdr:col>2</xdr:col>
      <xdr:colOff>66675</xdr:colOff>
      <xdr:row>10</xdr:row>
      <xdr:rowOff>105767</xdr:rowOff>
    </xdr:to>
    <xdr:sp macro="" textlink="">
      <xdr:nvSpPr>
        <xdr:cNvPr id="42" name="TextBox 41">
          <a:extLst>
            <a:ext uri="{FF2B5EF4-FFF2-40B4-BE49-F238E27FC236}">
              <a16:creationId xmlns:a16="http://schemas.microsoft.com/office/drawing/2014/main" id="{989D0D33-66E3-44C0-A4C5-01CD0A119868}"/>
            </a:ext>
          </a:extLst>
        </xdr:cNvPr>
        <xdr:cNvSpPr txBox="1"/>
      </xdr:nvSpPr>
      <xdr:spPr>
        <a:xfrm>
          <a:off x="1184275" y="1546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twoCellAnchor>
    <xdr:from>
      <xdr:col>2</xdr:col>
      <xdr:colOff>3175</xdr:colOff>
      <xdr:row>12</xdr:row>
      <xdr:rowOff>3175</xdr:rowOff>
    </xdr:from>
    <xdr:to>
      <xdr:col>2</xdr:col>
      <xdr:colOff>66675</xdr:colOff>
      <xdr:row>12</xdr:row>
      <xdr:rowOff>105767</xdr:rowOff>
    </xdr:to>
    <xdr:sp macro="" textlink="">
      <xdr:nvSpPr>
        <xdr:cNvPr id="43" name="TextBox 42">
          <a:extLst>
            <a:ext uri="{FF2B5EF4-FFF2-40B4-BE49-F238E27FC236}">
              <a16:creationId xmlns:a16="http://schemas.microsoft.com/office/drawing/2014/main" id="{133BD439-EE9A-45E6-9DAD-9B715DDE3C27}"/>
            </a:ext>
          </a:extLst>
        </xdr:cNvPr>
        <xdr:cNvSpPr txBox="1"/>
      </xdr:nvSpPr>
      <xdr:spPr>
        <a:xfrm>
          <a:off x="1184275" y="2117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X1A1T</a:t>
          </a:r>
        </a:p>
      </xdr:txBody>
    </xdr:sp>
    <xdr:clientData/>
  </xdr:twoCellAnchor>
  <xdr:twoCellAnchor>
    <xdr:from>
      <xdr:col>2</xdr:col>
      <xdr:colOff>3175</xdr:colOff>
      <xdr:row>14</xdr:row>
      <xdr:rowOff>3175</xdr:rowOff>
    </xdr:from>
    <xdr:to>
      <xdr:col>2</xdr:col>
      <xdr:colOff>66675</xdr:colOff>
      <xdr:row>14</xdr:row>
      <xdr:rowOff>105767</xdr:rowOff>
    </xdr:to>
    <xdr:sp macro="" textlink="">
      <xdr:nvSpPr>
        <xdr:cNvPr id="44" name="TextBox 43">
          <a:extLst>
            <a:ext uri="{FF2B5EF4-FFF2-40B4-BE49-F238E27FC236}">
              <a16:creationId xmlns:a16="http://schemas.microsoft.com/office/drawing/2014/main" id="{2DABF5A8-C249-40F7-B8B1-7FA095C77AD5}"/>
            </a:ext>
          </a:extLst>
        </xdr:cNvPr>
        <xdr:cNvSpPr txBox="1"/>
      </xdr:nvSpPr>
      <xdr:spPr>
        <a:xfrm>
          <a:off x="1184275" y="31654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X1A2T</a:t>
          </a:r>
        </a:p>
      </xdr:txBody>
    </xdr:sp>
    <xdr:clientData/>
  </xdr:twoCellAnchor>
  <xdr:twoCellAnchor>
    <xdr:from>
      <xdr:col>2</xdr:col>
      <xdr:colOff>3175</xdr:colOff>
      <xdr:row>16</xdr:row>
      <xdr:rowOff>3175</xdr:rowOff>
    </xdr:from>
    <xdr:to>
      <xdr:col>2</xdr:col>
      <xdr:colOff>66675</xdr:colOff>
      <xdr:row>16</xdr:row>
      <xdr:rowOff>105767</xdr:rowOff>
    </xdr:to>
    <xdr:sp macro="" textlink="">
      <xdr:nvSpPr>
        <xdr:cNvPr id="45" name="TextBox 44">
          <a:extLst>
            <a:ext uri="{FF2B5EF4-FFF2-40B4-BE49-F238E27FC236}">
              <a16:creationId xmlns:a16="http://schemas.microsoft.com/office/drawing/2014/main" id="{B7E673EA-244F-4AE9-952A-600D15ED4E6C}"/>
            </a:ext>
          </a:extLst>
        </xdr:cNvPr>
        <xdr:cNvSpPr txBox="1"/>
      </xdr:nvSpPr>
      <xdr:spPr>
        <a:xfrm>
          <a:off x="1184275" y="4127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X1A3T</a:t>
          </a:r>
        </a:p>
      </xdr:txBody>
    </xdr:sp>
    <xdr:clientData/>
  </xdr:twoCellAnchor>
  <xdr:twoCellAnchor>
    <xdr:from>
      <xdr:col>2</xdr:col>
      <xdr:colOff>3175</xdr:colOff>
      <xdr:row>18</xdr:row>
      <xdr:rowOff>3175</xdr:rowOff>
    </xdr:from>
    <xdr:to>
      <xdr:col>2</xdr:col>
      <xdr:colOff>66675</xdr:colOff>
      <xdr:row>18</xdr:row>
      <xdr:rowOff>105767</xdr:rowOff>
    </xdr:to>
    <xdr:sp macro="" textlink="">
      <xdr:nvSpPr>
        <xdr:cNvPr id="46" name="TextBox 45">
          <a:extLst>
            <a:ext uri="{FF2B5EF4-FFF2-40B4-BE49-F238E27FC236}">
              <a16:creationId xmlns:a16="http://schemas.microsoft.com/office/drawing/2014/main" id="{9964668D-E4E1-4F8F-96C4-1C26B3435D64}"/>
            </a:ext>
          </a:extLst>
        </xdr:cNvPr>
        <xdr:cNvSpPr txBox="1"/>
      </xdr:nvSpPr>
      <xdr:spPr>
        <a:xfrm>
          <a:off x="1184275" y="74136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X1A4T</a:t>
          </a:r>
        </a:p>
      </xdr:txBody>
    </xdr:sp>
    <xdr:clientData/>
  </xdr:twoCellAnchor>
  <xdr:twoCellAnchor>
    <xdr:from>
      <xdr:col>2</xdr:col>
      <xdr:colOff>3175</xdr:colOff>
      <xdr:row>20</xdr:row>
      <xdr:rowOff>3175</xdr:rowOff>
    </xdr:from>
    <xdr:to>
      <xdr:col>2</xdr:col>
      <xdr:colOff>66675</xdr:colOff>
      <xdr:row>20</xdr:row>
      <xdr:rowOff>105767</xdr:rowOff>
    </xdr:to>
    <xdr:sp macro="" textlink="">
      <xdr:nvSpPr>
        <xdr:cNvPr id="47" name="TextBox 46">
          <a:extLst>
            <a:ext uri="{FF2B5EF4-FFF2-40B4-BE49-F238E27FC236}">
              <a16:creationId xmlns:a16="http://schemas.microsoft.com/office/drawing/2014/main" id="{EAC6FF31-65A2-41E3-ADD4-91F92D87116F}"/>
            </a:ext>
          </a:extLst>
        </xdr:cNvPr>
        <xdr:cNvSpPr txBox="1"/>
      </xdr:nvSpPr>
      <xdr:spPr>
        <a:xfrm>
          <a:off x="1184275" y="7908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X1A5T</a:t>
          </a:r>
        </a:p>
      </xdr:txBody>
    </xdr:sp>
    <xdr:clientData/>
  </xdr:twoCellAnchor>
  <xdr:twoCellAnchor>
    <xdr:from>
      <xdr:col>2</xdr:col>
      <xdr:colOff>3175</xdr:colOff>
      <xdr:row>20</xdr:row>
      <xdr:rowOff>3175</xdr:rowOff>
    </xdr:from>
    <xdr:to>
      <xdr:col>2</xdr:col>
      <xdr:colOff>66675</xdr:colOff>
      <xdr:row>20</xdr:row>
      <xdr:rowOff>105767</xdr:rowOff>
    </xdr:to>
    <xdr:sp macro="" textlink="">
      <xdr:nvSpPr>
        <xdr:cNvPr id="48" name="TextBox 47">
          <a:extLst>
            <a:ext uri="{FF2B5EF4-FFF2-40B4-BE49-F238E27FC236}">
              <a16:creationId xmlns:a16="http://schemas.microsoft.com/office/drawing/2014/main" id="{173DE050-4314-4430-8F4C-F90514DBA72C}"/>
            </a:ext>
          </a:extLst>
        </xdr:cNvPr>
        <xdr:cNvSpPr txBox="1"/>
      </xdr:nvSpPr>
      <xdr:spPr>
        <a:xfrm>
          <a:off x="1184275" y="9813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X1A6T</a:t>
          </a:r>
        </a:p>
      </xdr:txBody>
    </xdr:sp>
    <xdr:clientData/>
  </xdr:twoCellAnchor>
  <xdr:twoCellAnchor>
    <xdr:from>
      <xdr:col>2</xdr:col>
      <xdr:colOff>3175</xdr:colOff>
      <xdr:row>10</xdr:row>
      <xdr:rowOff>3175</xdr:rowOff>
    </xdr:from>
    <xdr:to>
      <xdr:col>2</xdr:col>
      <xdr:colOff>66675</xdr:colOff>
      <xdr:row>10</xdr:row>
      <xdr:rowOff>105767</xdr:rowOff>
    </xdr:to>
    <xdr:sp macro="" textlink="">
      <xdr:nvSpPr>
        <xdr:cNvPr id="52" name="TextBox 51">
          <a:extLst>
            <a:ext uri="{FF2B5EF4-FFF2-40B4-BE49-F238E27FC236}">
              <a16:creationId xmlns:a16="http://schemas.microsoft.com/office/drawing/2014/main" id="{48095290-ADA3-4418-88F2-BC0712F9397F}"/>
            </a:ext>
          </a:extLst>
        </xdr:cNvPr>
        <xdr:cNvSpPr txBox="1"/>
      </xdr:nvSpPr>
      <xdr:spPr>
        <a:xfrm>
          <a:off x="1184275" y="1546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twoCellAnchor>
    <xdr:from>
      <xdr:col>2</xdr:col>
      <xdr:colOff>3175</xdr:colOff>
      <xdr:row>12</xdr:row>
      <xdr:rowOff>3175</xdr:rowOff>
    </xdr:from>
    <xdr:to>
      <xdr:col>2</xdr:col>
      <xdr:colOff>66675</xdr:colOff>
      <xdr:row>12</xdr:row>
      <xdr:rowOff>105767</xdr:rowOff>
    </xdr:to>
    <xdr:sp macro="" textlink="">
      <xdr:nvSpPr>
        <xdr:cNvPr id="53" name="TextBox 52">
          <a:extLst>
            <a:ext uri="{FF2B5EF4-FFF2-40B4-BE49-F238E27FC236}">
              <a16:creationId xmlns:a16="http://schemas.microsoft.com/office/drawing/2014/main" id="{05A25BE1-8338-4167-A2C0-596C24EDAAB3}"/>
            </a:ext>
          </a:extLst>
        </xdr:cNvPr>
        <xdr:cNvSpPr txBox="1"/>
      </xdr:nvSpPr>
      <xdr:spPr>
        <a:xfrm>
          <a:off x="1184275" y="2117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X1A1T</a:t>
          </a:r>
        </a:p>
      </xdr:txBody>
    </xdr:sp>
    <xdr:clientData/>
  </xdr:twoCellAnchor>
  <xdr:twoCellAnchor>
    <xdr:from>
      <xdr:col>2</xdr:col>
      <xdr:colOff>3175</xdr:colOff>
      <xdr:row>14</xdr:row>
      <xdr:rowOff>3175</xdr:rowOff>
    </xdr:from>
    <xdr:to>
      <xdr:col>2</xdr:col>
      <xdr:colOff>66675</xdr:colOff>
      <xdr:row>14</xdr:row>
      <xdr:rowOff>105767</xdr:rowOff>
    </xdr:to>
    <xdr:sp macro="" textlink="">
      <xdr:nvSpPr>
        <xdr:cNvPr id="54" name="TextBox 53">
          <a:extLst>
            <a:ext uri="{FF2B5EF4-FFF2-40B4-BE49-F238E27FC236}">
              <a16:creationId xmlns:a16="http://schemas.microsoft.com/office/drawing/2014/main" id="{B26B06E5-3DB1-45B8-8C1E-B916534C40C0}"/>
            </a:ext>
          </a:extLst>
        </xdr:cNvPr>
        <xdr:cNvSpPr txBox="1"/>
      </xdr:nvSpPr>
      <xdr:spPr>
        <a:xfrm>
          <a:off x="1184275" y="31654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X1A2T</a:t>
          </a:r>
        </a:p>
      </xdr:txBody>
    </xdr:sp>
    <xdr:clientData/>
  </xdr:twoCellAnchor>
  <xdr:twoCellAnchor>
    <xdr:from>
      <xdr:col>2</xdr:col>
      <xdr:colOff>3175</xdr:colOff>
      <xdr:row>16</xdr:row>
      <xdr:rowOff>3175</xdr:rowOff>
    </xdr:from>
    <xdr:to>
      <xdr:col>2</xdr:col>
      <xdr:colOff>66675</xdr:colOff>
      <xdr:row>16</xdr:row>
      <xdr:rowOff>105767</xdr:rowOff>
    </xdr:to>
    <xdr:sp macro="" textlink="">
      <xdr:nvSpPr>
        <xdr:cNvPr id="55" name="TextBox 54">
          <a:extLst>
            <a:ext uri="{FF2B5EF4-FFF2-40B4-BE49-F238E27FC236}">
              <a16:creationId xmlns:a16="http://schemas.microsoft.com/office/drawing/2014/main" id="{28C44112-ED49-4A4A-A99B-26A34891D439}"/>
            </a:ext>
          </a:extLst>
        </xdr:cNvPr>
        <xdr:cNvSpPr txBox="1"/>
      </xdr:nvSpPr>
      <xdr:spPr>
        <a:xfrm>
          <a:off x="1184275" y="4127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X1A3T</a:t>
          </a:r>
        </a:p>
      </xdr:txBody>
    </xdr:sp>
    <xdr:clientData/>
  </xdr:twoCellAnchor>
  <xdr:twoCellAnchor>
    <xdr:from>
      <xdr:col>2</xdr:col>
      <xdr:colOff>3175</xdr:colOff>
      <xdr:row>18</xdr:row>
      <xdr:rowOff>3175</xdr:rowOff>
    </xdr:from>
    <xdr:to>
      <xdr:col>2</xdr:col>
      <xdr:colOff>66675</xdr:colOff>
      <xdr:row>18</xdr:row>
      <xdr:rowOff>105767</xdr:rowOff>
    </xdr:to>
    <xdr:sp macro="" textlink="">
      <xdr:nvSpPr>
        <xdr:cNvPr id="56" name="TextBox 55">
          <a:extLst>
            <a:ext uri="{FF2B5EF4-FFF2-40B4-BE49-F238E27FC236}">
              <a16:creationId xmlns:a16="http://schemas.microsoft.com/office/drawing/2014/main" id="{3245B694-0712-4566-8B51-BB11AC289BEC}"/>
            </a:ext>
          </a:extLst>
        </xdr:cNvPr>
        <xdr:cNvSpPr txBox="1"/>
      </xdr:nvSpPr>
      <xdr:spPr>
        <a:xfrm>
          <a:off x="1184275" y="74136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X1A4T</a:t>
          </a:r>
        </a:p>
      </xdr:txBody>
    </xdr:sp>
    <xdr:clientData/>
  </xdr:twoCellAnchor>
  <xdr:twoCellAnchor>
    <xdr:from>
      <xdr:col>2</xdr:col>
      <xdr:colOff>3175</xdr:colOff>
      <xdr:row>20</xdr:row>
      <xdr:rowOff>3175</xdr:rowOff>
    </xdr:from>
    <xdr:to>
      <xdr:col>2</xdr:col>
      <xdr:colOff>66675</xdr:colOff>
      <xdr:row>20</xdr:row>
      <xdr:rowOff>105767</xdr:rowOff>
    </xdr:to>
    <xdr:sp macro="" textlink="">
      <xdr:nvSpPr>
        <xdr:cNvPr id="57" name="TextBox 56">
          <a:extLst>
            <a:ext uri="{FF2B5EF4-FFF2-40B4-BE49-F238E27FC236}">
              <a16:creationId xmlns:a16="http://schemas.microsoft.com/office/drawing/2014/main" id="{011D5273-7605-4052-AE26-7882D80D04E9}"/>
            </a:ext>
          </a:extLst>
        </xdr:cNvPr>
        <xdr:cNvSpPr txBox="1"/>
      </xdr:nvSpPr>
      <xdr:spPr>
        <a:xfrm>
          <a:off x="1184275" y="7908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X1A5T</a:t>
          </a:r>
        </a:p>
      </xdr:txBody>
    </xdr:sp>
    <xdr:clientData/>
  </xdr:twoCellAnchor>
  <xdr:twoCellAnchor>
    <xdr:from>
      <xdr:col>2</xdr:col>
      <xdr:colOff>3175</xdr:colOff>
      <xdr:row>20</xdr:row>
      <xdr:rowOff>3175</xdr:rowOff>
    </xdr:from>
    <xdr:to>
      <xdr:col>2</xdr:col>
      <xdr:colOff>66675</xdr:colOff>
      <xdr:row>20</xdr:row>
      <xdr:rowOff>105767</xdr:rowOff>
    </xdr:to>
    <xdr:sp macro="" textlink="">
      <xdr:nvSpPr>
        <xdr:cNvPr id="58" name="TextBox 57">
          <a:extLst>
            <a:ext uri="{FF2B5EF4-FFF2-40B4-BE49-F238E27FC236}">
              <a16:creationId xmlns:a16="http://schemas.microsoft.com/office/drawing/2014/main" id="{F34A7499-2732-41B0-AD2D-0599E6268BC3}"/>
            </a:ext>
          </a:extLst>
        </xdr:cNvPr>
        <xdr:cNvSpPr txBox="1"/>
      </xdr:nvSpPr>
      <xdr:spPr>
        <a:xfrm>
          <a:off x="1184275" y="9813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X1A6T</a:t>
          </a:r>
        </a:p>
      </xdr:txBody>
    </xdr:sp>
    <xdr:clientData/>
  </xdr:twoCellAnchor>
  <xdr:twoCellAnchor>
    <xdr:from>
      <xdr:col>1</xdr:col>
      <xdr:colOff>3175</xdr:colOff>
      <xdr:row>6</xdr:row>
      <xdr:rowOff>3175</xdr:rowOff>
    </xdr:from>
    <xdr:to>
      <xdr:col>1</xdr:col>
      <xdr:colOff>66675</xdr:colOff>
      <xdr:row>6</xdr:row>
      <xdr:rowOff>105767</xdr:rowOff>
    </xdr:to>
    <xdr:sp macro="" textlink="">
      <xdr:nvSpPr>
        <xdr:cNvPr id="64" name="TextBox 63">
          <a:extLst>
            <a:ext uri="{FF2B5EF4-FFF2-40B4-BE49-F238E27FC236}">
              <a16:creationId xmlns:a16="http://schemas.microsoft.com/office/drawing/2014/main" id="{FECF4B51-91A3-4FEF-8B9F-7C5497EA92D0}"/>
            </a:ext>
          </a:extLst>
        </xdr:cNvPr>
        <xdr:cNvSpPr txBox="1"/>
      </xdr:nvSpPr>
      <xdr:spPr>
        <a:xfrm>
          <a:off x="1184275" y="10356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X1A7T</a:t>
          </a:r>
        </a:p>
      </xdr:txBody>
    </xdr:sp>
    <xdr:clientData/>
  </xdr:twoCellAnchor>
  <xdr:twoCellAnchor>
    <xdr:from>
      <xdr:col>1</xdr:col>
      <xdr:colOff>3175</xdr:colOff>
      <xdr:row>6</xdr:row>
      <xdr:rowOff>3175</xdr:rowOff>
    </xdr:from>
    <xdr:to>
      <xdr:col>1</xdr:col>
      <xdr:colOff>66675</xdr:colOff>
      <xdr:row>6</xdr:row>
      <xdr:rowOff>105767</xdr:rowOff>
    </xdr:to>
    <xdr:sp macro="" textlink="">
      <xdr:nvSpPr>
        <xdr:cNvPr id="65" name="TextBox 64">
          <a:extLst>
            <a:ext uri="{FF2B5EF4-FFF2-40B4-BE49-F238E27FC236}">
              <a16:creationId xmlns:a16="http://schemas.microsoft.com/office/drawing/2014/main" id="{B4E2A6A9-D07E-4DB9-893C-240DAC0F47B7}"/>
            </a:ext>
          </a:extLst>
        </xdr:cNvPr>
        <xdr:cNvSpPr txBox="1"/>
      </xdr:nvSpPr>
      <xdr:spPr>
        <a:xfrm>
          <a:off x="1184275" y="10356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X1A7T</a:t>
          </a:r>
        </a:p>
      </xdr:txBody>
    </xdr:sp>
    <xdr:clientData/>
  </xdr:twoCellAnchor>
  <xdr:twoCellAnchor>
    <xdr:from>
      <xdr:col>1</xdr:col>
      <xdr:colOff>3175</xdr:colOff>
      <xdr:row>8</xdr:row>
      <xdr:rowOff>3175</xdr:rowOff>
    </xdr:from>
    <xdr:to>
      <xdr:col>1</xdr:col>
      <xdr:colOff>66675</xdr:colOff>
      <xdr:row>8</xdr:row>
      <xdr:rowOff>105767</xdr:rowOff>
    </xdr:to>
    <xdr:sp macro="" textlink="">
      <xdr:nvSpPr>
        <xdr:cNvPr id="66" name="TextBox 65">
          <a:extLst>
            <a:ext uri="{FF2B5EF4-FFF2-40B4-BE49-F238E27FC236}">
              <a16:creationId xmlns:a16="http://schemas.microsoft.com/office/drawing/2014/main" id="{657811DA-953C-4AC9-AA8B-168C7B0C6F82}"/>
            </a:ext>
          </a:extLst>
        </xdr:cNvPr>
        <xdr:cNvSpPr txBox="1"/>
      </xdr:nvSpPr>
      <xdr:spPr>
        <a:xfrm>
          <a:off x="1184275" y="109664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X1A8T</a:t>
          </a:r>
        </a:p>
      </xdr:txBody>
    </xdr:sp>
    <xdr:clientData/>
  </xdr:twoCellAnchor>
  <xdr:twoCellAnchor>
    <xdr:from>
      <xdr:col>1</xdr:col>
      <xdr:colOff>3175</xdr:colOff>
      <xdr:row>8</xdr:row>
      <xdr:rowOff>3175</xdr:rowOff>
    </xdr:from>
    <xdr:to>
      <xdr:col>1</xdr:col>
      <xdr:colOff>66675</xdr:colOff>
      <xdr:row>8</xdr:row>
      <xdr:rowOff>105767</xdr:rowOff>
    </xdr:to>
    <xdr:sp macro="" textlink="">
      <xdr:nvSpPr>
        <xdr:cNvPr id="67" name="TextBox 66">
          <a:extLst>
            <a:ext uri="{FF2B5EF4-FFF2-40B4-BE49-F238E27FC236}">
              <a16:creationId xmlns:a16="http://schemas.microsoft.com/office/drawing/2014/main" id="{9017D418-D9BD-4733-9DB9-9452E3A0FA9B}"/>
            </a:ext>
          </a:extLst>
        </xdr:cNvPr>
        <xdr:cNvSpPr txBox="1"/>
      </xdr:nvSpPr>
      <xdr:spPr>
        <a:xfrm>
          <a:off x="1184275" y="109664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X1A8T</a:t>
          </a:r>
        </a:p>
      </xdr:txBody>
    </xdr:sp>
    <xdr:clientData/>
  </xdr:twoCellAnchor>
  <xdr:twoCellAnchor>
    <xdr:from>
      <xdr:col>1</xdr:col>
      <xdr:colOff>3175</xdr:colOff>
      <xdr:row>4</xdr:row>
      <xdr:rowOff>3175</xdr:rowOff>
    </xdr:from>
    <xdr:to>
      <xdr:col>1</xdr:col>
      <xdr:colOff>66675</xdr:colOff>
      <xdr:row>4</xdr:row>
      <xdr:rowOff>105767</xdr:rowOff>
    </xdr:to>
    <xdr:sp macro="" textlink="">
      <xdr:nvSpPr>
        <xdr:cNvPr id="68" name="TextBox 67">
          <a:extLst>
            <a:ext uri="{FF2B5EF4-FFF2-40B4-BE49-F238E27FC236}">
              <a16:creationId xmlns:a16="http://schemas.microsoft.com/office/drawing/2014/main" id="{1160200A-2D02-405E-AB66-85D69F77F070}"/>
            </a:ext>
          </a:extLst>
        </xdr:cNvPr>
        <xdr:cNvSpPr txBox="1"/>
      </xdr:nvSpPr>
      <xdr:spPr>
        <a:xfrm>
          <a:off x="593725" y="1393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X1A7T</a:t>
          </a:r>
        </a:p>
      </xdr:txBody>
    </xdr:sp>
    <xdr:clientData/>
  </xdr:twoCellAnchor>
  <xdr:twoCellAnchor>
    <xdr:from>
      <xdr:col>1</xdr:col>
      <xdr:colOff>3175</xdr:colOff>
      <xdr:row>4</xdr:row>
      <xdr:rowOff>3175</xdr:rowOff>
    </xdr:from>
    <xdr:to>
      <xdr:col>1</xdr:col>
      <xdr:colOff>66675</xdr:colOff>
      <xdr:row>4</xdr:row>
      <xdr:rowOff>105767</xdr:rowOff>
    </xdr:to>
    <xdr:sp macro="" textlink="">
      <xdr:nvSpPr>
        <xdr:cNvPr id="69" name="TextBox 68">
          <a:extLst>
            <a:ext uri="{FF2B5EF4-FFF2-40B4-BE49-F238E27FC236}">
              <a16:creationId xmlns:a16="http://schemas.microsoft.com/office/drawing/2014/main" id="{6B5C478C-808A-4AB9-97BC-E2E748440EBF}"/>
            </a:ext>
          </a:extLst>
        </xdr:cNvPr>
        <xdr:cNvSpPr txBox="1"/>
      </xdr:nvSpPr>
      <xdr:spPr>
        <a:xfrm>
          <a:off x="593725" y="1393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X1A7T</a:t>
          </a:r>
        </a:p>
      </xdr:txBody>
    </xdr:sp>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B36B8C03-E64A-4A4F-89B4-4B1A47F003D2}"/>
</namedSheetViews>
</file>

<file path=xl/theme/theme1.xml><?xml version="1.0" encoding="utf-8"?>
<a:theme xmlns:a="http://schemas.openxmlformats.org/drawingml/2006/main" name="Facet">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ubtle Solids">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printerSettings" Target="../printerSettings/printerSettings1.bin"/><Relationship Id="rId1" Type="http://schemas.openxmlformats.org/officeDocument/2006/relationships/hyperlink" Target="http://[s0l1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5CA9-BC58-4E98-927B-0E8920672CC9}">
  <sheetPr>
    <pageSetUpPr fitToPage="1"/>
  </sheetPr>
  <dimension ref="A1:V73"/>
  <sheetViews>
    <sheetView showGridLines="0" tabSelected="1" showRuler="0" zoomScaleNormal="100" workbookViewId="0">
      <pane xSplit="1" ySplit="4" topLeftCell="B5" activePane="bottomRight" state="frozen"/>
      <selection pane="topRight" activeCell="B1" sqref="B1"/>
      <selection pane="bottomLeft" activeCell="A5" sqref="A5"/>
      <selection pane="bottomRight" activeCell="C3" sqref="C3:C4"/>
    </sheetView>
  </sheetViews>
  <sheetFormatPr defaultRowHeight="12" x14ac:dyDescent="0.2"/>
  <cols>
    <col min="1" max="1" width="10.875" style="113" customWidth="1"/>
    <col min="2" max="2" width="22.375" style="110" customWidth="1"/>
    <col min="3" max="3" width="14.625" style="110" customWidth="1"/>
    <col min="4" max="4" width="7.875" style="110" customWidth="1"/>
    <col min="5" max="5" width="10.5" style="110" customWidth="1"/>
    <col min="6" max="6" width="9.5" style="110" customWidth="1"/>
    <col min="7" max="7" width="7.5" style="110" customWidth="1"/>
    <col min="8" max="8" width="10.75" style="110" customWidth="1"/>
    <col min="9" max="9" width="12" style="4" customWidth="1"/>
    <col min="10" max="10" width="11.375" style="4" customWidth="1"/>
    <col min="11" max="11" width="11.75" style="4" customWidth="1"/>
    <col min="12" max="12" width="8.25" style="4" customWidth="1"/>
    <col min="13" max="13" width="7.625" style="4" customWidth="1"/>
    <col min="14" max="14" width="8" style="4" customWidth="1"/>
    <col min="15" max="15" width="9.5" style="4" customWidth="1"/>
    <col min="16" max="16" width="7.625" style="4" customWidth="1"/>
    <col min="17" max="18" width="8.375" style="4" customWidth="1"/>
    <col min="19" max="19" width="9.375" style="4" customWidth="1"/>
    <col min="20" max="20" width="21.25" style="4" customWidth="1"/>
    <col min="21" max="21" width="20.25" style="4" customWidth="1"/>
    <col min="22" max="16384" width="9" style="4"/>
  </cols>
  <sheetData>
    <row r="1" spans="1:22" x14ac:dyDescent="0.2">
      <c r="A1" s="127" t="s">
        <v>297</v>
      </c>
      <c r="B1" s="128"/>
      <c r="C1" s="128"/>
      <c r="D1" s="128"/>
      <c r="E1" s="128"/>
      <c r="F1" s="128"/>
      <c r="G1" s="128"/>
      <c r="H1" s="128"/>
      <c r="I1" s="128"/>
      <c r="J1" s="128"/>
      <c r="K1" s="128"/>
      <c r="L1" s="128"/>
      <c r="M1" s="128"/>
      <c r="N1" s="128"/>
      <c r="O1" s="128"/>
      <c r="P1" s="128"/>
      <c r="Q1" s="128"/>
      <c r="R1" s="128"/>
      <c r="S1" s="128"/>
      <c r="T1" s="128"/>
      <c r="U1" s="128"/>
    </row>
    <row r="2" spans="1:22" ht="39.75" customHeight="1" thickBot="1" x14ac:dyDescent="0.25">
      <c r="A2" s="129"/>
      <c r="B2" s="129"/>
      <c r="C2" s="129"/>
      <c r="D2" s="129"/>
      <c r="E2" s="129"/>
      <c r="F2" s="129"/>
      <c r="G2" s="129"/>
      <c r="H2" s="129"/>
      <c r="I2" s="129"/>
      <c r="J2" s="129"/>
      <c r="K2" s="129"/>
      <c r="L2" s="129"/>
      <c r="M2" s="129"/>
      <c r="N2" s="129"/>
      <c r="O2" s="129"/>
      <c r="P2" s="129"/>
      <c r="Q2" s="129"/>
      <c r="R2" s="129"/>
      <c r="S2" s="129"/>
      <c r="T2" s="129"/>
      <c r="U2" s="129"/>
    </row>
    <row r="3" spans="1:22" ht="79.5" customHeight="1" thickTop="1" x14ac:dyDescent="0.2">
      <c r="A3" s="143" t="s">
        <v>0</v>
      </c>
      <c r="B3" s="145" t="s">
        <v>1</v>
      </c>
      <c r="C3" s="133" t="s">
        <v>180</v>
      </c>
      <c r="D3" s="123" t="s">
        <v>83</v>
      </c>
      <c r="E3" s="124"/>
      <c r="F3" s="125" t="s">
        <v>84</v>
      </c>
      <c r="G3" s="126"/>
      <c r="H3" s="133" t="s">
        <v>85</v>
      </c>
      <c r="I3" s="133" t="s">
        <v>112</v>
      </c>
      <c r="J3" s="133" t="s">
        <v>115</v>
      </c>
      <c r="K3" s="133" t="s">
        <v>117</v>
      </c>
      <c r="L3" s="123" t="s">
        <v>120</v>
      </c>
      <c r="M3" s="124"/>
      <c r="N3" s="139" t="s">
        <v>131</v>
      </c>
      <c r="O3" s="140"/>
      <c r="P3" s="140"/>
      <c r="Q3" s="140"/>
      <c r="R3" s="140"/>
      <c r="S3" s="141"/>
      <c r="T3" s="133" t="s">
        <v>149</v>
      </c>
      <c r="U3" s="135" t="s">
        <v>160</v>
      </c>
      <c r="V3" s="122"/>
    </row>
    <row r="4" spans="1:22" ht="75.75" customHeight="1" thickBot="1" x14ac:dyDescent="0.25">
      <c r="A4" s="144"/>
      <c r="B4" s="146"/>
      <c r="C4" s="134"/>
      <c r="D4" s="1" t="s">
        <v>86</v>
      </c>
      <c r="E4" s="1" t="s">
        <v>87</v>
      </c>
      <c r="F4" s="1" t="s">
        <v>88</v>
      </c>
      <c r="G4" s="1" t="s">
        <v>89</v>
      </c>
      <c r="H4" s="134"/>
      <c r="I4" s="134"/>
      <c r="J4" s="134"/>
      <c r="K4" s="134"/>
      <c r="L4" s="2" t="s">
        <v>121</v>
      </c>
      <c r="M4" s="3" t="s">
        <v>122</v>
      </c>
      <c r="N4" s="1" t="s">
        <v>132</v>
      </c>
      <c r="O4" s="1" t="s">
        <v>133</v>
      </c>
      <c r="P4" s="1" t="s">
        <v>134</v>
      </c>
      <c r="Q4" s="1" t="s">
        <v>135</v>
      </c>
      <c r="R4" s="1" t="s">
        <v>136</v>
      </c>
      <c r="S4" s="1" t="s">
        <v>137</v>
      </c>
      <c r="T4" s="134"/>
      <c r="U4" s="136"/>
    </row>
    <row r="5" spans="1:22" ht="129.75" customHeight="1" thickTop="1" x14ac:dyDescent="0.2">
      <c r="A5" s="5" t="s">
        <v>2</v>
      </c>
      <c r="B5" s="6" t="s">
        <v>3</v>
      </c>
      <c r="C5" s="7" t="s">
        <v>191</v>
      </c>
      <c r="D5" s="8" t="s">
        <v>86</v>
      </c>
      <c r="E5" s="9"/>
      <c r="F5" s="8" t="s">
        <v>228</v>
      </c>
      <c r="G5" s="9"/>
      <c r="H5" s="9" t="s">
        <v>89</v>
      </c>
      <c r="I5" s="10">
        <v>40.65</v>
      </c>
      <c r="J5" s="11">
        <v>16.7</v>
      </c>
      <c r="K5" s="11">
        <v>4.9000000000000004</v>
      </c>
      <c r="L5" s="12">
        <v>621</v>
      </c>
      <c r="M5" s="9">
        <v>34</v>
      </c>
      <c r="N5" s="13">
        <v>33.299999999999997</v>
      </c>
      <c r="O5" s="11">
        <v>715.5</v>
      </c>
      <c r="P5" s="13">
        <v>1.7</v>
      </c>
      <c r="Q5" s="11">
        <v>16.399999999999999</v>
      </c>
      <c r="R5" s="11">
        <v>35</v>
      </c>
      <c r="S5" s="11">
        <v>731.9</v>
      </c>
      <c r="T5" s="8" t="s">
        <v>229</v>
      </c>
      <c r="U5" s="14" t="s">
        <v>230</v>
      </c>
    </row>
    <row r="6" spans="1:22" ht="24" x14ac:dyDescent="0.2">
      <c r="A6" s="15" t="s">
        <v>290</v>
      </c>
      <c r="B6" s="16" t="s">
        <v>4</v>
      </c>
      <c r="C6" s="17"/>
      <c r="D6" s="18"/>
      <c r="E6" s="18"/>
      <c r="F6" s="18"/>
      <c r="G6" s="18"/>
      <c r="H6" s="19">
        <v>38168</v>
      </c>
      <c r="I6" s="20">
        <v>0</v>
      </c>
      <c r="J6" s="21">
        <v>0</v>
      </c>
      <c r="K6" s="21">
        <v>0</v>
      </c>
      <c r="L6" s="22" t="s">
        <v>95</v>
      </c>
      <c r="M6" s="22" t="s">
        <v>95</v>
      </c>
      <c r="N6" s="21" t="s">
        <v>95</v>
      </c>
      <c r="O6" s="21" t="s">
        <v>95</v>
      </c>
      <c r="P6" s="21" t="s">
        <v>95</v>
      </c>
      <c r="Q6" s="21" t="s">
        <v>95</v>
      </c>
      <c r="R6" s="21" t="s">
        <v>95</v>
      </c>
      <c r="S6" s="21">
        <v>31.5</v>
      </c>
      <c r="T6" s="23"/>
      <c r="U6" s="24"/>
    </row>
    <row r="7" spans="1:22" ht="396" x14ac:dyDescent="0.2">
      <c r="A7" s="15" t="s">
        <v>5</v>
      </c>
      <c r="B7" s="25" t="s">
        <v>6</v>
      </c>
      <c r="C7" s="26"/>
      <c r="D7" s="27"/>
      <c r="E7" s="28" t="s">
        <v>105</v>
      </c>
      <c r="F7" s="28"/>
      <c r="G7" s="28" t="s">
        <v>89</v>
      </c>
      <c r="H7" s="27">
        <v>45291</v>
      </c>
      <c r="I7" s="20">
        <v>33</v>
      </c>
      <c r="J7" s="21">
        <v>57</v>
      </c>
      <c r="K7" s="21" t="s">
        <v>95</v>
      </c>
      <c r="L7" s="28" t="s">
        <v>123</v>
      </c>
      <c r="M7" s="23" t="s">
        <v>95</v>
      </c>
      <c r="N7" s="29">
        <v>18.2</v>
      </c>
      <c r="O7" s="21">
        <v>479.27</v>
      </c>
      <c r="P7" s="23" t="s">
        <v>95</v>
      </c>
      <c r="Q7" s="23" t="s">
        <v>95</v>
      </c>
      <c r="R7" s="21">
        <v>18.2</v>
      </c>
      <c r="S7" s="21">
        <v>479.27</v>
      </c>
      <c r="T7" s="28" t="s">
        <v>150</v>
      </c>
      <c r="U7" s="24" t="s">
        <v>161</v>
      </c>
    </row>
    <row r="8" spans="1:22" ht="97.5" customHeight="1" x14ac:dyDescent="0.2">
      <c r="A8" s="15" t="s">
        <v>7</v>
      </c>
      <c r="B8" s="30" t="s">
        <v>8</v>
      </c>
      <c r="C8" s="31" t="s">
        <v>207</v>
      </c>
      <c r="D8" s="28" t="s">
        <v>86</v>
      </c>
      <c r="E8" s="23"/>
      <c r="F8" s="23" t="s">
        <v>90</v>
      </c>
      <c r="G8" s="23"/>
      <c r="H8" s="23" t="s">
        <v>89</v>
      </c>
      <c r="I8" s="20">
        <v>7.44</v>
      </c>
      <c r="J8" s="21">
        <v>38.24</v>
      </c>
      <c r="K8" s="29">
        <v>0.4</v>
      </c>
      <c r="L8" s="28" t="s">
        <v>208</v>
      </c>
      <c r="M8" s="28" t="s">
        <v>209</v>
      </c>
      <c r="N8" s="21">
        <v>3.27</v>
      </c>
      <c r="O8" s="32">
        <v>120.29</v>
      </c>
      <c r="P8" s="21">
        <v>0.7</v>
      </c>
      <c r="Q8" s="32">
        <v>21.79</v>
      </c>
      <c r="R8" s="21">
        <v>3.97</v>
      </c>
      <c r="S8" s="32">
        <v>142.08000000000001</v>
      </c>
      <c r="T8" s="33" t="s">
        <v>210</v>
      </c>
      <c r="U8" s="24" t="s">
        <v>94</v>
      </c>
    </row>
    <row r="9" spans="1:22" ht="159.75" customHeight="1" x14ac:dyDescent="0.2">
      <c r="A9" s="15" t="s">
        <v>181</v>
      </c>
      <c r="B9" s="25" t="s">
        <v>280</v>
      </c>
      <c r="C9" s="26"/>
      <c r="D9" s="26" t="s">
        <v>86</v>
      </c>
      <c r="E9" s="34"/>
      <c r="F9" s="26" t="s">
        <v>91</v>
      </c>
      <c r="G9" s="34"/>
      <c r="H9" s="27">
        <v>46023</v>
      </c>
      <c r="I9" s="35" t="s">
        <v>281</v>
      </c>
      <c r="J9" s="29" t="s">
        <v>282</v>
      </c>
      <c r="K9" s="36" t="s">
        <v>283</v>
      </c>
      <c r="L9" s="28" t="s">
        <v>284</v>
      </c>
      <c r="M9" s="23">
        <v>0</v>
      </c>
      <c r="N9" s="37" t="s">
        <v>285</v>
      </c>
      <c r="O9" s="38" t="s">
        <v>286</v>
      </c>
      <c r="P9" s="21" t="s">
        <v>95</v>
      </c>
      <c r="Q9" s="21" t="s">
        <v>95</v>
      </c>
      <c r="R9" s="37" t="s">
        <v>285</v>
      </c>
      <c r="S9" s="38" t="s">
        <v>286</v>
      </c>
      <c r="T9" s="39" t="s">
        <v>287</v>
      </c>
      <c r="U9" s="24"/>
    </row>
    <row r="10" spans="1:22" ht="148.5" customHeight="1" x14ac:dyDescent="0.2">
      <c r="A10" s="15" t="s">
        <v>9</v>
      </c>
      <c r="B10" s="25" t="s">
        <v>10</v>
      </c>
      <c r="C10" s="26"/>
      <c r="D10" s="28" t="s">
        <v>86</v>
      </c>
      <c r="E10" s="23"/>
      <c r="F10" s="23"/>
      <c r="G10" s="23" t="s">
        <v>89</v>
      </c>
      <c r="H10" s="40">
        <v>45170</v>
      </c>
      <c r="I10" s="41">
        <v>40</v>
      </c>
      <c r="J10" s="29">
        <v>4.8</v>
      </c>
      <c r="K10" s="29">
        <v>8</v>
      </c>
      <c r="L10" s="42">
        <v>6800</v>
      </c>
      <c r="M10" s="42">
        <v>1300</v>
      </c>
      <c r="N10" s="43">
        <v>25</v>
      </c>
      <c r="O10" s="43">
        <v>590</v>
      </c>
      <c r="P10" s="43">
        <v>2.1</v>
      </c>
      <c r="Q10" s="43">
        <v>37</v>
      </c>
      <c r="R10" s="43">
        <v>26.1</v>
      </c>
      <c r="S10" s="44">
        <v>686.8</v>
      </c>
      <c r="T10" s="45" t="s">
        <v>250</v>
      </c>
      <c r="U10" s="46" t="s">
        <v>251</v>
      </c>
    </row>
    <row r="11" spans="1:22" ht="107.25" customHeight="1" x14ac:dyDescent="0.2">
      <c r="A11" s="15" t="s">
        <v>288</v>
      </c>
      <c r="B11" s="25" t="s">
        <v>11</v>
      </c>
      <c r="C11" s="26"/>
      <c r="D11" s="28"/>
      <c r="E11" s="23"/>
      <c r="F11" s="23"/>
      <c r="G11" s="23"/>
      <c r="H11" s="40">
        <v>41913</v>
      </c>
      <c r="I11" s="20">
        <v>320.89</v>
      </c>
      <c r="J11" s="21">
        <v>2.75</v>
      </c>
      <c r="K11" s="47">
        <v>64.900000000000006</v>
      </c>
      <c r="L11" s="22">
        <v>1449</v>
      </c>
      <c r="M11" s="23">
        <v>0</v>
      </c>
      <c r="N11" s="21">
        <v>0</v>
      </c>
      <c r="O11" s="21">
        <v>241.13</v>
      </c>
      <c r="P11" s="21">
        <v>0</v>
      </c>
      <c r="Q11" s="21">
        <v>0</v>
      </c>
      <c r="R11" s="21">
        <v>0</v>
      </c>
      <c r="S11" s="21">
        <v>241.13</v>
      </c>
      <c r="T11" s="28" t="s">
        <v>94</v>
      </c>
      <c r="U11" s="24"/>
    </row>
    <row r="12" spans="1:22" ht="75" customHeight="1" x14ac:dyDescent="0.2">
      <c r="A12" s="15" t="s">
        <v>289</v>
      </c>
      <c r="B12" s="25" t="s">
        <v>12</v>
      </c>
      <c r="C12" s="26"/>
      <c r="D12" s="33"/>
      <c r="E12" s="48"/>
      <c r="F12" s="48"/>
      <c r="G12" s="48"/>
      <c r="H12" s="40">
        <v>40908</v>
      </c>
      <c r="I12" s="20">
        <v>0</v>
      </c>
      <c r="J12" s="21">
        <v>0</v>
      </c>
      <c r="K12" s="21">
        <v>0</v>
      </c>
      <c r="L12" s="23">
        <v>242</v>
      </c>
      <c r="M12" s="23">
        <v>0</v>
      </c>
      <c r="N12" s="21">
        <v>0</v>
      </c>
      <c r="O12" s="21">
        <v>24.56</v>
      </c>
      <c r="P12" s="21">
        <v>0</v>
      </c>
      <c r="Q12" s="21">
        <v>0</v>
      </c>
      <c r="R12" s="21">
        <v>1</v>
      </c>
      <c r="S12" s="21">
        <v>24.56</v>
      </c>
      <c r="T12" s="28" t="s">
        <v>151</v>
      </c>
      <c r="U12" s="24"/>
    </row>
    <row r="13" spans="1:22" ht="243" customHeight="1" x14ac:dyDescent="0.2">
      <c r="A13" s="49" t="s">
        <v>277</v>
      </c>
      <c r="B13" s="50" t="s">
        <v>272</v>
      </c>
      <c r="C13" s="45" t="s">
        <v>271</v>
      </c>
      <c r="D13" s="51"/>
      <c r="E13" s="52" t="s">
        <v>89</v>
      </c>
      <c r="F13" s="53"/>
      <c r="G13" s="52" t="s">
        <v>89</v>
      </c>
      <c r="H13" s="54" t="s">
        <v>92</v>
      </c>
      <c r="I13" s="55">
        <v>0.5</v>
      </c>
      <c r="J13" s="36">
        <v>0.4</v>
      </c>
      <c r="K13" s="36" t="s">
        <v>92</v>
      </c>
      <c r="L13" s="52" t="s">
        <v>92</v>
      </c>
      <c r="M13" s="52" t="s">
        <v>92</v>
      </c>
      <c r="N13" s="32" t="s">
        <v>92</v>
      </c>
      <c r="O13" s="32" t="s">
        <v>92</v>
      </c>
      <c r="P13" s="32" t="s">
        <v>92</v>
      </c>
      <c r="Q13" s="32" t="s">
        <v>92</v>
      </c>
      <c r="R13" s="32" t="s">
        <v>92</v>
      </c>
      <c r="S13" s="32" t="s">
        <v>92</v>
      </c>
      <c r="T13" s="56" t="s">
        <v>273</v>
      </c>
      <c r="U13" s="46" t="s">
        <v>162</v>
      </c>
    </row>
    <row r="14" spans="1:22" ht="183" customHeight="1" x14ac:dyDescent="0.2">
      <c r="A14" s="15" t="s">
        <v>291</v>
      </c>
      <c r="B14" s="25" t="s">
        <v>179</v>
      </c>
      <c r="C14" s="26"/>
      <c r="D14" s="28"/>
      <c r="E14" s="40">
        <v>36160</v>
      </c>
      <c r="F14" s="23"/>
      <c r="G14" s="23" t="s">
        <v>89</v>
      </c>
      <c r="H14" s="40" t="s">
        <v>93</v>
      </c>
      <c r="I14" s="20">
        <v>221</v>
      </c>
      <c r="J14" s="29" t="s">
        <v>116</v>
      </c>
      <c r="K14" s="21">
        <v>0</v>
      </c>
      <c r="L14" s="56" t="s">
        <v>124</v>
      </c>
      <c r="M14" s="56" t="s">
        <v>125</v>
      </c>
      <c r="N14" s="36" t="s">
        <v>138</v>
      </c>
      <c r="O14" s="36" t="s">
        <v>139</v>
      </c>
      <c r="P14" s="36" t="s">
        <v>140</v>
      </c>
      <c r="Q14" s="36" t="s">
        <v>141</v>
      </c>
      <c r="R14" s="32">
        <v>19.5</v>
      </c>
      <c r="S14" s="32">
        <v>3800</v>
      </c>
      <c r="T14" s="28" t="s">
        <v>152</v>
      </c>
      <c r="U14" s="57" t="s">
        <v>163</v>
      </c>
    </row>
    <row r="15" spans="1:22" ht="139.5" customHeight="1" x14ac:dyDescent="0.2">
      <c r="A15" s="15" t="s">
        <v>13</v>
      </c>
      <c r="B15" s="25" t="s">
        <v>256</v>
      </c>
      <c r="C15" s="26"/>
      <c r="D15" s="23" t="s">
        <v>86</v>
      </c>
      <c r="E15" s="23"/>
      <c r="F15" s="28" t="s">
        <v>257</v>
      </c>
      <c r="G15" s="23"/>
      <c r="H15" s="23" t="s">
        <v>94</v>
      </c>
      <c r="I15" s="35">
        <v>26.3</v>
      </c>
      <c r="J15" s="29" t="s">
        <v>258</v>
      </c>
      <c r="K15" s="29">
        <v>0</v>
      </c>
      <c r="L15" s="28" t="s">
        <v>259</v>
      </c>
      <c r="M15" s="28" t="s">
        <v>95</v>
      </c>
      <c r="N15" s="21">
        <v>15.56</v>
      </c>
      <c r="O15" s="21">
        <v>539.96</v>
      </c>
      <c r="P15" s="21" t="s">
        <v>95</v>
      </c>
      <c r="Q15" s="21" t="s">
        <v>95</v>
      </c>
      <c r="R15" s="21">
        <v>15.56</v>
      </c>
      <c r="S15" s="29">
        <v>539.96</v>
      </c>
      <c r="T15" s="28" t="s">
        <v>94</v>
      </c>
      <c r="U15" s="58" t="s">
        <v>260</v>
      </c>
    </row>
    <row r="16" spans="1:22" ht="92.25" customHeight="1" x14ac:dyDescent="0.2">
      <c r="A16" s="15" t="s">
        <v>14</v>
      </c>
      <c r="B16" s="25" t="s">
        <v>82</v>
      </c>
      <c r="C16" s="26"/>
      <c r="D16" s="23" t="s">
        <v>86</v>
      </c>
      <c r="E16" s="23"/>
      <c r="F16" s="56" t="s">
        <v>236</v>
      </c>
      <c r="G16" s="23"/>
      <c r="H16" s="23" t="s">
        <v>95</v>
      </c>
      <c r="I16" s="59">
        <v>3.4</v>
      </c>
      <c r="J16" s="32">
        <v>37.799999999999997</v>
      </c>
      <c r="K16" s="32">
        <v>0</v>
      </c>
      <c r="L16" s="56" t="s">
        <v>244</v>
      </c>
      <c r="M16" s="56" t="s">
        <v>237</v>
      </c>
      <c r="N16" s="21" t="s">
        <v>95</v>
      </c>
      <c r="O16" s="21" t="s">
        <v>95</v>
      </c>
      <c r="P16" s="21" t="s">
        <v>95</v>
      </c>
      <c r="Q16" s="21" t="s">
        <v>95</v>
      </c>
      <c r="R16" s="32">
        <v>1.8</v>
      </c>
      <c r="S16" s="32">
        <v>46.5</v>
      </c>
      <c r="T16" s="52" t="s">
        <v>94</v>
      </c>
      <c r="U16" s="46" t="s">
        <v>238</v>
      </c>
    </row>
    <row r="17" spans="1:21" ht="141.75" customHeight="1" x14ac:dyDescent="0.2">
      <c r="A17" s="15" t="s">
        <v>15</v>
      </c>
      <c r="B17" s="25" t="s">
        <v>16</v>
      </c>
      <c r="C17" s="26"/>
      <c r="D17" s="28" t="s">
        <v>86</v>
      </c>
      <c r="E17" s="26"/>
      <c r="F17" s="23"/>
      <c r="G17" s="23" t="s">
        <v>89</v>
      </c>
      <c r="H17" s="40">
        <v>45658</v>
      </c>
      <c r="I17" s="20">
        <v>65.13</v>
      </c>
      <c r="J17" s="21">
        <v>48</v>
      </c>
      <c r="K17" s="21">
        <v>9.0500000000000007</v>
      </c>
      <c r="L17" s="60">
        <v>4655</v>
      </c>
      <c r="M17" s="23" t="s">
        <v>95</v>
      </c>
      <c r="N17" s="21">
        <v>17.36</v>
      </c>
      <c r="O17" s="21">
        <v>1263.3900000000001</v>
      </c>
      <c r="P17" s="21" t="s">
        <v>95</v>
      </c>
      <c r="Q17" s="21" t="s">
        <v>95</v>
      </c>
      <c r="R17" s="21">
        <v>17.36</v>
      </c>
      <c r="S17" s="21">
        <v>1263.3900000000001</v>
      </c>
      <c r="T17" s="23" t="s">
        <v>94</v>
      </c>
      <c r="U17" s="24" t="s">
        <v>164</v>
      </c>
    </row>
    <row r="18" spans="1:21" ht="99.75" customHeight="1" x14ac:dyDescent="0.2">
      <c r="A18" s="15" t="s">
        <v>17</v>
      </c>
      <c r="B18" s="25" t="s">
        <v>18</v>
      </c>
      <c r="C18" s="26" t="s">
        <v>191</v>
      </c>
      <c r="D18" s="28" t="s">
        <v>86</v>
      </c>
      <c r="E18" s="23"/>
      <c r="F18" s="23" t="s">
        <v>96</v>
      </c>
      <c r="G18" s="28"/>
      <c r="H18" s="23" t="s">
        <v>89</v>
      </c>
      <c r="I18" s="20">
        <v>43.55</v>
      </c>
      <c r="J18" s="21">
        <v>128.19999999999999</v>
      </c>
      <c r="K18" s="21">
        <v>0</v>
      </c>
      <c r="L18" s="22">
        <v>931</v>
      </c>
      <c r="M18" s="23" t="s">
        <v>95</v>
      </c>
      <c r="N18" s="21">
        <v>7.89</v>
      </c>
      <c r="O18" s="21">
        <v>814.56</v>
      </c>
      <c r="P18" s="21" t="s">
        <v>95</v>
      </c>
      <c r="Q18" s="21" t="s">
        <v>95</v>
      </c>
      <c r="R18" s="21">
        <v>7.89</v>
      </c>
      <c r="S18" s="21">
        <v>814.56</v>
      </c>
      <c r="T18" s="28" t="s">
        <v>153</v>
      </c>
      <c r="U18" s="61" t="s">
        <v>94</v>
      </c>
    </row>
    <row r="19" spans="1:21" ht="96" x14ac:dyDescent="0.2">
      <c r="A19" s="15" t="s">
        <v>19</v>
      </c>
      <c r="B19" s="62" t="s">
        <v>20</v>
      </c>
      <c r="C19" s="63" t="s">
        <v>266</v>
      </c>
      <c r="D19" s="33" t="s">
        <v>89</v>
      </c>
      <c r="E19" s="48">
        <v>2000</v>
      </c>
      <c r="F19" s="48"/>
      <c r="G19" s="48"/>
      <c r="H19" s="64" t="s">
        <v>97</v>
      </c>
      <c r="I19" s="65">
        <v>0.12</v>
      </c>
      <c r="J19" s="21">
        <v>10.199999999999999</v>
      </c>
      <c r="K19" s="21">
        <v>0</v>
      </c>
      <c r="L19" s="66">
        <v>6570</v>
      </c>
      <c r="M19" s="48" t="s">
        <v>92</v>
      </c>
      <c r="N19" s="67">
        <v>1.25</v>
      </c>
      <c r="O19" s="67">
        <v>317.2</v>
      </c>
      <c r="P19" s="67"/>
      <c r="Q19" s="67"/>
      <c r="R19" s="67">
        <v>1.25</v>
      </c>
      <c r="S19" s="67">
        <v>317.2</v>
      </c>
      <c r="T19" s="33" t="s">
        <v>195</v>
      </c>
      <c r="U19" s="68"/>
    </row>
    <row r="20" spans="1:21" ht="90" customHeight="1" x14ac:dyDescent="0.2">
      <c r="A20" s="15" t="s">
        <v>21</v>
      </c>
      <c r="B20" s="50" t="s">
        <v>22</v>
      </c>
      <c r="C20" s="45"/>
      <c r="D20" s="52" t="s">
        <v>86</v>
      </c>
      <c r="E20" s="52"/>
      <c r="F20" s="52"/>
      <c r="G20" s="52"/>
      <c r="H20" s="54">
        <v>49126</v>
      </c>
      <c r="I20" s="59">
        <v>11.3</v>
      </c>
      <c r="J20" s="32">
        <v>7</v>
      </c>
      <c r="K20" s="32">
        <v>0</v>
      </c>
      <c r="L20" s="42">
        <v>11320</v>
      </c>
      <c r="M20" s="52">
        <v>471</v>
      </c>
      <c r="N20" s="32">
        <v>10</v>
      </c>
      <c r="O20" s="32">
        <v>328</v>
      </c>
      <c r="P20" s="32">
        <v>1</v>
      </c>
      <c r="Q20" s="32">
        <v>33.4</v>
      </c>
      <c r="R20" s="32">
        <v>11</v>
      </c>
      <c r="S20" s="32">
        <v>356.2</v>
      </c>
      <c r="T20" s="28" t="s">
        <v>202</v>
      </c>
      <c r="U20" s="24" t="s">
        <v>203</v>
      </c>
    </row>
    <row r="21" spans="1:21" ht="90.75" customHeight="1" x14ac:dyDescent="0.2">
      <c r="A21" s="15" t="s">
        <v>23</v>
      </c>
      <c r="B21" s="25" t="s">
        <v>24</v>
      </c>
      <c r="C21" s="26" t="s">
        <v>207</v>
      </c>
      <c r="D21" s="28" t="s">
        <v>86</v>
      </c>
      <c r="E21" s="23" t="s">
        <v>95</v>
      </c>
      <c r="F21" s="28" t="s">
        <v>227</v>
      </c>
      <c r="G21" s="23" t="s">
        <v>95</v>
      </c>
      <c r="H21" s="23" t="s">
        <v>89</v>
      </c>
      <c r="I21" s="35">
        <v>37.6</v>
      </c>
      <c r="J21" s="21">
        <v>8</v>
      </c>
      <c r="K21" s="29">
        <v>0.42</v>
      </c>
      <c r="L21" s="60">
        <v>512</v>
      </c>
      <c r="M21" s="23" t="s">
        <v>95</v>
      </c>
      <c r="N21" s="21">
        <v>13.4</v>
      </c>
      <c r="O21" s="21">
        <v>538.19000000000005</v>
      </c>
      <c r="P21" s="21" t="s">
        <v>95</v>
      </c>
      <c r="Q21" s="21" t="s">
        <v>95</v>
      </c>
      <c r="R21" s="21">
        <v>13.4</v>
      </c>
      <c r="S21" s="21">
        <v>538.19000000000005</v>
      </c>
      <c r="T21" s="28" t="s">
        <v>95</v>
      </c>
      <c r="U21" s="61" t="s">
        <v>95</v>
      </c>
    </row>
    <row r="22" spans="1:21" ht="226.5" customHeight="1" x14ac:dyDescent="0.2">
      <c r="A22" s="15" t="s">
        <v>25</v>
      </c>
      <c r="B22" s="50" t="s">
        <v>26</v>
      </c>
      <c r="C22" s="45" t="s">
        <v>191</v>
      </c>
      <c r="D22" s="56" t="s">
        <v>86</v>
      </c>
      <c r="E22" s="52"/>
      <c r="F22" s="56" t="s">
        <v>98</v>
      </c>
      <c r="G22" s="52"/>
      <c r="H22" s="52" t="s">
        <v>94</v>
      </c>
      <c r="I22" s="59">
        <v>22.41</v>
      </c>
      <c r="J22" s="32">
        <v>130.1</v>
      </c>
      <c r="K22" s="32">
        <v>1.2</v>
      </c>
      <c r="L22" s="69" t="s">
        <v>252</v>
      </c>
      <c r="M22" s="52">
        <v>0</v>
      </c>
      <c r="N22" s="32">
        <v>14.66</v>
      </c>
      <c r="O22" s="32">
        <v>423.22</v>
      </c>
      <c r="P22" s="32">
        <v>0</v>
      </c>
      <c r="Q22" s="32">
        <v>0</v>
      </c>
      <c r="R22" s="32">
        <v>14.66</v>
      </c>
      <c r="S22" s="32">
        <v>423.22</v>
      </c>
      <c r="T22" s="56" t="s">
        <v>253</v>
      </c>
      <c r="U22" s="46" t="s">
        <v>254</v>
      </c>
    </row>
    <row r="23" spans="1:21" ht="91.5" customHeight="1" x14ac:dyDescent="0.2">
      <c r="A23" s="15" t="s">
        <v>27</v>
      </c>
      <c r="B23" s="25" t="s">
        <v>28</v>
      </c>
      <c r="C23" s="26" t="s">
        <v>191</v>
      </c>
      <c r="D23" s="23" t="s">
        <v>86</v>
      </c>
      <c r="E23" s="23"/>
      <c r="F23" s="23" t="s">
        <v>99</v>
      </c>
      <c r="G23" s="23"/>
      <c r="H23" s="40" t="s">
        <v>94</v>
      </c>
      <c r="I23" s="59">
        <v>13.38</v>
      </c>
      <c r="J23" s="32">
        <v>3.63</v>
      </c>
      <c r="K23" s="36">
        <v>0</v>
      </c>
      <c r="L23" s="23">
        <v>748</v>
      </c>
      <c r="M23" s="22">
        <v>5005</v>
      </c>
      <c r="N23" s="32">
        <v>0.53</v>
      </c>
      <c r="O23" s="32"/>
      <c r="P23" s="32">
        <v>2.42</v>
      </c>
      <c r="Q23" s="32"/>
      <c r="R23" s="32">
        <v>2.95</v>
      </c>
      <c r="S23" s="32">
        <v>100.5</v>
      </c>
      <c r="T23" s="28" t="s">
        <v>94</v>
      </c>
      <c r="U23" s="24" t="s">
        <v>245</v>
      </c>
    </row>
    <row r="24" spans="1:21" ht="60.75" customHeight="1" x14ac:dyDescent="0.2">
      <c r="A24" s="15" t="s">
        <v>29</v>
      </c>
      <c r="B24" s="25" t="s">
        <v>30</v>
      </c>
      <c r="C24" s="26"/>
      <c r="D24" s="28"/>
      <c r="E24" s="23"/>
      <c r="F24" s="23"/>
      <c r="G24" s="23"/>
      <c r="H24" s="40"/>
      <c r="I24" s="20">
        <v>0.25</v>
      </c>
      <c r="J24" s="21"/>
      <c r="K24" s="29"/>
      <c r="L24" s="22"/>
      <c r="M24" s="22"/>
      <c r="N24" s="70"/>
      <c r="O24" s="21"/>
      <c r="P24" s="21"/>
      <c r="Q24" s="21"/>
      <c r="R24" s="21"/>
      <c r="S24" s="21"/>
      <c r="T24" s="28"/>
      <c r="U24" s="61"/>
    </row>
    <row r="25" spans="1:21" ht="147" customHeight="1" x14ac:dyDescent="0.2">
      <c r="A25" s="15" t="s">
        <v>31</v>
      </c>
      <c r="B25" s="50" t="s">
        <v>32</v>
      </c>
      <c r="C25" s="45"/>
      <c r="D25" s="56" t="s">
        <v>86</v>
      </c>
      <c r="E25" s="52"/>
      <c r="F25" s="56" t="s">
        <v>211</v>
      </c>
      <c r="G25" s="52"/>
      <c r="H25" s="52" t="s">
        <v>94</v>
      </c>
      <c r="I25" s="71">
        <v>71.52</v>
      </c>
      <c r="J25" s="72" t="s">
        <v>294</v>
      </c>
      <c r="K25" s="32">
        <v>4.4000000000000004</v>
      </c>
      <c r="L25" s="42">
        <v>426</v>
      </c>
      <c r="M25" s="42">
        <v>0</v>
      </c>
      <c r="N25" s="32">
        <v>10.95</v>
      </c>
      <c r="O25" s="32">
        <v>514.6</v>
      </c>
      <c r="P25" s="32">
        <v>0</v>
      </c>
      <c r="Q25" s="32">
        <v>0</v>
      </c>
      <c r="R25" s="32">
        <v>10.95</v>
      </c>
      <c r="S25" s="32">
        <v>514.6</v>
      </c>
      <c r="T25" s="56" t="s">
        <v>94</v>
      </c>
      <c r="U25" s="46" t="s">
        <v>212</v>
      </c>
    </row>
    <row r="26" spans="1:21" ht="127.5" customHeight="1" x14ac:dyDescent="0.2">
      <c r="A26" s="15" t="s">
        <v>33</v>
      </c>
      <c r="B26" s="25" t="s">
        <v>34</v>
      </c>
      <c r="C26" s="26" t="s">
        <v>204</v>
      </c>
      <c r="D26" s="23" t="s">
        <v>86</v>
      </c>
      <c r="E26" s="23"/>
      <c r="F26" s="73" t="s">
        <v>205</v>
      </c>
      <c r="G26" s="23"/>
      <c r="H26" s="23" t="s">
        <v>94</v>
      </c>
      <c r="I26" s="35" t="s">
        <v>113</v>
      </c>
      <c r="J26" s="21">
        <v>86</v>
      </c>
      <c r="K26" s="21">
        <v>0</v>
      </c>
      <c r="L26" s="22">
        <v>1031</v>
      </c>
      <c r="M26" s="23">
        <v>0</v>
      </c>
      <c r="N26" s="21">
        <v>14.3</v>
      </c>
      <c r="O26" s="21">
        <v>48.5</v>
      </c>
      <c r="P26" s="21">
        <v>0</v>
      </c>
      <c r="Q26" s="21">
        <v>0</v>
      </c>
      <c r="R26" s="21">
        <v>14.3</v>
      </c>
      <c r="S26" s="21">
        <v>48.5</v>
      </c>
      <c r="T26" s="33" t="s">
        <v>94</v>
      </c>
      <c r="U26" s="24" t="s">
        <v>206</v>
      </c>
    </row>
    <row r="27" spans="1:21" ht="92.25" customHeight="1" x14ac:dyDescent="0.2">
      <c r="A27" s="15" t="s">
        <v>35</v>
      </c>
      <c r="B27" s="25" t="s">
        <v>36</v>
      </c>
      <c r="C27" s="26" t="s">
        <v>191</v>
      </c>
      <c r="D27" s="28" t="s">
        <v>86</v>
      </c>
      <c r="E27" s="23"/>
      <c r="F27" s="28" t="s">
        <v>216</v>
      </c>
      <c r="G27" s="23"/>
      <c r="H27" s="40" t="s">
        <v>89</v>
      </c>
      <c r="I27" s="20">
        <v>22.5</v>
      </c>
      <c r="J27" s="21">
        <v>27.5</v>
      </c>
      <c r="K27" s="21">
        <v>0</v>
      </c>
      <c r="L27" s="137">
        <v>21500</v>
      </c>
      <c r="M27" s="138"/>
      <c r="N27" s="29" t="s">
        <v>217</v>
      </c>
      <c r="O27" s="29" t="s">
        <v>217</v>
      </c>
      <c r="P27" s="29" t="s">
        <v>218</v>
      </c>
      <c r="Q27" s="29" t="s">
        <v>218</v>
      </c>
      <c r="R27" s="21">
        <v>3.2</v>
      </c>
      <c r="S27" s="21">
        <v>463</v>
      </c>
      <c r="T27" s="28" t="s">
        <v>94</v>
      </c>
      <c r="U27" s="24" t="s">
        <v>219</v>
      </c>
    </row>
    <row r="28" spans="1:21" ht="192" x14ac:dyDescent="0.2">
      <c r="A28" s="15" t="s">
        <v>37</v>
      </c>
      <c r="B28" s="50" t="s">
        <v>38</v>
      </c>
      <c r="C28" s="45" t="s">
        <v>191</v>
      </c>
      <c r="D28" s="56" t="s">
        <v>86</v>
      </c>
      <c r="E28" s="56"/>
      <c r="F28" s="56" t="s">
        <v>100</v>
      </c>
      <c r="G28" s="52"/>
      <c r="H28" s="52" t="s">
        <v>89</v>
      </c>
      <c r="I28" s="20">
        <v>4.28</v>
      </c>
      <c r="J28" s="21">
        <v>14</v>
      </c>
      <c r="K28" s="74" t="s">
        <v>118</v>
      </c>
      <c r="L28" s="22">
        <v>1299</v>
      </c>
      <c r="M28" s="23">
        <v>0</v>
      </c>
      <c r="N28" s="21">
        <v>7.4950000000000001</v>
      </c>
      <c r="O28" s="21">
        <v>216.239</v>
      </c>
      <c r="P28" s="21">
        <v>0</v>
      </c>
      <c r="Q28" s="21">
        <v>0</v>
      </c>
      <c r="R28" s="21">
        <v>7.4950000000000001</v>
      </c>
      <c r="S28" s="21">
        <v>216.239</v>
      </c>
      <c r="T28" s="28" t="s">
        <v>94</v>
      </c>
      <c r="U28" s="24" t="s">
        <v>215</v>
      </c>
    </row>
    <row r="29" spans="1:21" ht="117.75" customHeight="1" x14ac:dyDescent="0.2">
      <c r="A29" s="15" t="s">
        <v>182</v>
      </c>
      <c r="B29" s="25" t="s">
        <v>246</v>
      </c>
      <c r="C29" s="26"/>
      <c r="D29" s="28" t="s">
        <v>86</v>
      </c>
      <c r="E29" s="23"/>
      <c r="F29" s="56" t="s">
        <v>247</v>
      </c>
      <c r="G29" s="23"/>
      <c r="H29" s="40">
        <v>46022</v>
      </c>
      <c r="I29" s="59">
        <v>17.2</v>
      </c>
      <c r="J29" s="32">
        <v>42</v>
      </c>
      <c r="K29" s="32">
        <v>0</v>
      </c>
      <c r="L29" s="42">
        <v>517</v>
      </c>
      <c r="M29" s="52">
        <v>119</v>
      </c>
      <c r="N29" s="32">
        <v>6.19</v>
      </c>
      <c r="O29" s="32">
        <v>279.64</v>
      </c>
      <c r="P29" s="32">
        <v>2.5299999999999998</v>
      </c>
      <c r="Q29" s="32">
        <v>46.67</v>
      </c>
      <c r="R29" s="32">
        <f>N29+P29</f>
        <v>8.7200000000000006</v>
      </c>
      <c r="S29" s="32">
        <f>O29+Q29</f>
        <v>326.31</v>
      </c>
      <c r="T29" s="33" t="s">
        <v>248</v>
      </c>
      <c r="U29" s="24" t="s">
        <v>249</v>
      </c>
    </row>
    <row r="30" spans="1:21" ht="96" x14ac:dyDescent="0.2">
      <c r="A30" s="15" t="s">
        <v>39</v>
      </c>
      <c r="B30" s="25" t="s">
        <v>40</v>
      </c>
      <c r="C30" s="26"/>
      <c r="D30" s="28" t="s">
        <v>101</v>
      </c>
      <c r="E30" s="23"/>
      <c r="F30" s="45" t="s">
        <v>102</v>
      </c>
      <c r="G30" s="23"/>
      <c r="H30" s="23" t="s">
        <v>94</v>
      </c>
      <c r="I30" s="20">
        <v>7.5</v>
      </c>
      <c r="J30" s="21">
        <v>4.3</v>
      </c>
      <c r="K30" s="32">
        <v>0.8</v>
      </c>
      <c r="L30" s="22">
        <v>589</v>
      </c>
      <c r="M30" s="23">
        <v>105</v>
      </c>
      <c r="N30" s="32">
        <v>4.2699999999999996</v>
      </c>
      <c r="O30" s="32">
        <v>116.9</v>
      </c>
      <c r="P30" s="32">
        <v>0.99</v>
      </c>
      <c r="Q30" s="32">
        <v>28.44</v>
      </c>
      <c r="R30" s="32">
        <v>5.28</v>
      </c>
      <c r="S30" s="32">
        <v>146</v>
      </c>
      <c r="T30" s="23" t="s">
        <v>94</v>
      </c>
      <c r="U30" s="24" t="s">
        <v>255</v>
      </c>
    </row>
    <row r="31" spans="1:21" ht="105" customHeight="1" x14ac:dyDescent="0.2">
      <c r="A31" s="15" t="s">
        <v>41</v>
      </c>
      <c r="B31" s="25" t="s">
        <v>42</v>
      </c>
      <c r="C31" s="26" t="s">
        <v>191</v>
      </c>
      <c r="D31" s="23" t="s">
        <v>103</v>
      </c>
      <c r="E31" s="23"/>
      <c r="F31" s="23"/>
      <c r="G31" s="23" t="s">
        <v>104</v>
      </c>
      <c r="H31" s="40">
        <v>45473</v>
      </c>
      <c r="I31" s="20">
        <v>11.2</v>
      </c>
      <c r="J31" s="21">
        <v>3.9</v>
      </c>
      <c r="K31" s="21">
        <v>0.1</v>
      </c>
      <c r="L31" s="22">
        <v>679</v>
      </c>
      <c r="M31" s="22">
        <v>120</v>
      </c>
      <c r="N31" s="21">
        <v>2.93</v>
      </c>
      <c r="O31" s="21">
        <v>143.5</v>
      </c>
      <c r="P31" s="21">
        <v>0.44</v>
      </c>
      <c r="Q31" s="21">
        <v>27.7</v>
      </c>
      <c r="R31" s="21">
        <v>2.95</v>
      </c>
      <c r="S31" s="21">
        <v>171.2</v>
      </c>
      <c r="T31" s="33" t="s">
        <v>192</v>
      </c>
      <c r="U31" s="24" t="s">
        <v>193</v>
      </c>
    </row>
    <row r="32" spans="1:21" ht="120" x14ac:dyDescent="0.2">
      <c r="A32" s="15" t="s">
        <v>43</v>
      </c>
      <c r="B32" s="50" t="s">
        <v>44</v>
      </c>
      <c r="C32" s="45"/>
      <c r="D32" s="28" t="s">
        <v>86</v>
      </c>
      <c r="E32" s="23"/>
      <c r="F32" s="28" t="s">
        <v>278</v>
      </c>
      <c r="G32" s="23"/>
      <c r="H32" s="23" t="s">
        <v>95</v>
      </c>
      <c r="I32" s="35">
        <v>15</v>
      </c>
      <c r="J32" s="29" t="s">
        <v>196</v>
      </c>
      <c r="K32" s="29">
        <v>0</v>
      </c>
      <c r="L32" s="60" t="s">
        <v>197</v>
      </c>
      <c r="M32" s="28" t="s">
        <v>126</v>
      </c>
      <c r="N32" s="21">
        <v>6.95</v>
      </c>
      <c r="O32" s="21">
        <v>233.69</v>
      </c>
      <c r="P32" s="21">
        <v>0.37</v>
      </c>
      <c r="Q32" s="21">
        <v>7.73</v>
      </c>
      <c r="R32" s="21">
        <v>7.32</v>
      </c>
      <c r="S32" s="21">
        <v>241.41</v>
      </c>
      <c r="T32" s="28" t="s">
        <v>274</v>
      </c>
      <c r="U32" s="46" t="s">
        <v>94</v>
      </c>
    </row>
    <row r="33" spans="1:21" ht="99.75" customHeight="1" x14ac:dyDescent="0.2">
      <c r="A33" s="49" t="s">
        <v>45</v>
      </c>
      <c r="B33" s="25" t="s">
        <v>46</v>
      </c>
      <c r="C33" s="26"/>
      <c r="D33" s="28" t="s">
        <v>86</v>
      </c>
      <c r="E33" s="23"/>
      <c r="F33" s="23"/>
      <c r="G33" s="23" t="s">
        <v>89</v>
      </c>
      <c r="H33" s="40">
        <v>45839</v>
      </c>
      <c r="I33" s="20">
        <v>13.32</v>
      </c>
      <c r="J33" s="29">
        <v>7.73</v>
      </c>
      <c r="K33" s="21">
        <v>1.47</v>
      </c>
      <c r="L33" s="22">
        <v>514</v>
      </c>
      <c r="M33" s="22">
        <f>254+5+39</f>
        <v>298</v>
      </c>
      <c r="N33" s="21">
        <v>8.39</v>
      </c>
      <c r="O33" s="21">
        <f>249.07+8.39</f>
        <v>257.45999999999998</v>
      </c>
      <c r="P33" s="21">
        <v>6.86</v>
      </c>
      <c r="Q33" s="21">
        <f>79.2+6.86</f>
        <v>86.06</v>
      </c>
      <c r="R33" s="21">
        <f>N33+P33</f>
        <v>15.25</v>
      </c>
      <c r="S33" s="21">
        <f>O33+Q33</f>
        <v>343.52</v>
      </c>
      <c r="T33" s="33" t="s">
        <v>94</v>
      </c>
      <c r="U33" s="46" t="s">
        <v>194</v>
      </c>
    </row>
    <row r="34" spans="1:21" ht="140.25" customHeight="1" x14ac:dyDescent="0.2">
      <c r="A34" s="15" t="s">
        <v>292</v>
      </c>
      <c r="B34" s="25" t="s">
        <v>47</v>
      </c>
      <c r="C34" s="26"/>
      <c r="D34" s="26"/>
      <c r="E34" s="26" t="s">
        <v>105</v>
      </c>
      <c r="F34" s="26" t="s">
        <v>93</v>
      </c>
      <c r="G34" s="26" t="s">
        <v>93</v>
      </c>
      <c r="H34" s="28" t="s">
        <v>106</v>
      </c>
      <c r="I34" s="65">
        <v>13.77</v>
      </c>
      <c r="J34" s="75">
        <v>14.2</v>
      </c>
      <c r="K34" s="76">
        <v>27.2</v>
      </c>
      <c r="L34" s="60" t="s">
        <v>127</v>
      </c>
      <c r="M34" s="60" t="s">
        <v>128</v>
      </c>
      <c r="N34" s="77">
        <v>10.11</v>
      </c>
      <c r="O34" s="77">
        <v>275.95</v>
      </c>
      <c r="P34" s="22" t="s">
        <v>93</v>
      </c>
      <c r="Q34" s="22" t="s">
        <v>93</v>
      </c>
      <c r="R34" s="77">
        <v>10.11</v>
      </c>
      <c r="S34" s="77">
        <v>275.95</v>
      </c>
      <c r="T34" s="23" t="s">
        <v>154</v>
      </c>
      <c r="U34" s="24"/>
    </row>
    <row r="35" spans="1:21" ht="124.5" customHeight="1" x14ac:dyDescent="0.2">
      <c r="A35" s="15" t="s">
        <v>48</v>
      </c>
      <c r="B35" s="25" t="s">
        <v>270</v>
      </c>
      <c r="C35" s="26"/>
      <c r="D35" s="28" t="s">
        <v>86</v>
      </c>
      <c r="E35" s="28"/>
      <c r="F35" s="28"/>
      <c r="G35" s="28"/>
      <c r="H35" s="23" t="s">
        <v>94</v>
      </c>
      <c r="I35" s="20">
        <v>18.5</v>
      </c>
      <c r="J35" s="29">
        <v>19.100000000000001</v>
      </c>
      <c r="K35" s="21">
        <v>0.75</v>
      </c>
      <c r="L35" s="23">
        <v>663</v>
      </c>
      <c r="M35" s="23">
        <v>48</v>
      </c>
      <c r="N35" s="21" t="s">
        <v>142</v>
      </c>
      <c r="O35" s="21" t="s">
        <v>142</v>
      </c>
      <c r="P35" s="21" t="s">
        <v>142</v>
      </c>
      <c r="Q35" s="21" t="s">
        <v>142</v>
      </c>
      <c r="R35" s="21">
        <v>12.4</v>
      </c>
      <c r="S35" s="21">
        <f>279.64+R35</f>
        <v>292.03999999999996</v>
      </c>
      <c r="T35" s="28" t="s">
        <v>94</v>
      </c>
      <c r="U35" s="24" t="s">
        <v>165</v>
      </c>
    </row>
    <row r="36" spans="1:21" ht="188.25" customHeight="1" x14ac:dyDescent="0.2">
      <c r="A36" s="15" t="s">
        <v>49</v>
      </c>
      <c r="B36" s="25" t="s">
        <v>50</v>
      </c>
      <c r="C36" s="26"/>
      <c r="D36" s="28" t="s">
        <v>86</v>
      </c>
      <c r="E36" s="23" t="s">
        <v>95</v>
      </c>
      <c r="F36" s="28" t="s">
        <v>86</v>
      </c>
      <c r="G36" s="23" t="s">
        <v>95</v>
      </c>
      <c r="H36" s="23" t="s">
        <v>94</v>
      </c>
      <c r="I36" s="29">
        <v>36.97</v>
      </c>
      <c r="J36" s="29">
        <v>11.54</v>
      </c>
      <c r="K36" s="29">
        <v>0</v>
      </c>
      <c r="L36" s="60" t="s">
        <v>129</v>
      </c>
      <c r="M36" s="23" t="s">
        <v>95</v>
      </c>
      <c r="N36" s="22" t="s">
        <v>95</v>
      </c>
      <c r="O36" s="22" t="s">
        <v>95</v>
      </c>
      <c r="P36" s="22" t="s">
        <v>95</v>
      </c>
      <c r="Q36" s="22" t="s">
        <v>95</v>
      </c>
      <c r="R36" s="22" t="s">
        <v>95</v>
      </c>
      <c r="S36" s="22" t="s">
        <v>95</v>
      </c>
      <c r="T36" s="23" t="s">
        <v>155</v>
      </c>
      <c r="U36" s="24"/>
    </row>
    <row r="37" spans="1:21" ht="89.25" customHeight="1" x14ac:dyDescent="0.2">
      <c r="A37" s="49" t="s">
        <v>183</v>
      </c>
      <c r="B37" s="25" t="s">
        <v>51</v>
      </c>
      <c r="C37" s="26"/>
      <c r="D37" s="28" t="s">
        <v>86</v>
      </c>
      <c r="E37" s="23"/>
      <c r="F37" s="23" t="s">
        <v>107</v>
      </c>
      <c r="G37" s="23"/>
      <c r="H37" s="23" t="s">
        <v>94</v>
      </c>
      <c r="I37" s="55" t="s">
        <v>185</v>
      </c>
      <c r="J37" s="36" t="s">
        <v>186</v>
      </c>
      <c r="K37" s="36" t="s">
        <v>119</v>
      </c>
      <c r="L37" s="78" t="s">
        <v>187</v>
      </c>
      <c r="M37" s="52" t="s">
        <v>95</v>
      </c>
      <c r="N37" s="36" t="s">
        <v>143</v>
      </c>
      <c r="O37" s="36" t="s">
        <v>188</v>
      </c>
      <c r="P37" s="32" t="s">
        <v>95</v>
      </c>
      <c r="Q37" s="32" t="s">
        <v>95</v>
      </c>
      <c r="R37" s="36" t="s">
        <v>189</v>
      </c>
      <c r="S37" s="36" t="s">
        <v>144</v>
      </c>
      <c r="T37" s="28" t="s">
        <v>190</v>
      </c>
      <c r="U37" s="24"/>
    </row>
    <row r="38" spans="1:21" ht="122.25" customHeight="1" x14ac:dyDescent="0.2">
      <c r="A38" s="49" t="s">
        <v>52</v>
      </c>
      <c r="B38" s="25" t="s">
        <v>53</v>
      </c>
      <c r="C38" s="26"/>
      <c r="D38" s="28" t="s">
        <v>86</v>
      </c>
      <c r="E38" s="23"/>
      <c r="F38" s="79">
        <v>1</v>
      </c>
      <c r="G38" s="23"/>
      <c r="H38" s="23" t="s">
        <v>94</v>
      </c>
      <c r="I38" s="55">
        <v>0.68700000000000006</v>
      </c>
      <c r="J38" s="21">
        <v>6.24</v>
      </c>
      <c r="K38" s="21">
        <v>0</v>
      </c>
      <c r="L38" s="23">
        <v>110</v>
      </c>
      <c r="M38" s="23">
        <v>101</v>
      </c>
      <c r="N38" s="21">
        <v>0.20499999999999999</v>
      </c>
      <c r="O38" s="80" t="s">
        <v>261</v>
      </c>
      <c r="P38" s="21">
        <v>0.45</v>
      </c>
      <c r="Q38" s="80" t="s">
        <v>145</v>
      </c>
      <c r="R38" s="21">
        <v>0.65500000000000003</v>
      </c>
      <c r="S38" s="21">
        <f>13.85</f>
        <v>13.85</v>
      </c>
      <c r="T38" s="28" t="s">
        <v>262</v>
      </c>
      <c r="U38" s="61" t="s">
        <v>263</v>
      </c>
    </row>
    <row r="39" spans="1:21" ht="156" customHeight="1" x14ac:dyDescent="0.2">
      <c r="A39" s="15" t="s">
        <v>54</v>
      </c>
      <c r="B39" s="25" t="s">
        <v>55</v>
      </c>
      <c r="C39" s="26" t="s">
        <v>191</v>
      </c>
      <c r="D39" s="23" t="s">
        <v>86</v>
      </c>
      <c r="E39" s="28"/>
      <c r="F39" s="28"/>
      <c r="G39" s="28" t="s">
        <v>89</v>
      </c>
      <c r="H39" s="23" t="s">
        <v>89</v>
      </c>
      <c r="I39" s="20">
        <v>9</v>
      </c>
      <c r="J39" s="21">
        <v>29.21</v>
      </c>
      <c r="K39" s="21">
        <v>9.73</v>
      </c>
      <c r="L39" s="22">
        <v>494</v>
      </c>
      <c r="M39" s="23" t="s">
        <v>95</v>
      </c>
      <c r="N39" s="21">
        <v>11.53</v>
      </c>
      <c r="O39" s="21">
        <v>281.27</v>
      </c>
      <c r="P39" s="21" t="s">
        <v>95</v>
      </c>
      <c r="Q39" s="21" t="s">
        <v>95</v>
      </c>
      <c r="R39" s="21">
        <v>11.53</v>
      </c>
      <c r="S39" s="21">
        <v>281.27</v>
      </c>
      <c r="T39" s="28" t="s">
        <v>94</v>
      </c>
      <c r="U39" s="24" t="s">
        <v>94</v>
      </c>
    </row>
    <row r="40" spans="1:21" ht="135.75" customHeight="1" x14ac:dyDescent="0.2">
      <c r="A40" s="15" t="s">
        <v>56</v>
      </c>
      <c r="B40" s="25" t="s">
        <v>57</v>
      </c>
      <c r="C40" s="26" t="s">
        <v>191</v>
      </c>
      <c r="D40" s="28" t="s">
        <v>86</v>
      </c>
      <c r="E40" s="23"/>
      <c r="F40" s="23" t="s">
        <v>108</v>
      </c>
      <c r="G40" s="23"/>
      <c r="H40" s="27" t="s">
        <v>213</v>
      </c>
      <c r="I40" s="20">
        <v>19.809999999999999</v>
      </c>
      <c r="J40" s="21">
        <v>20.16</v>
      </c>
      <c r="K40" s="21" t="s">
        <v>94</v>
      </c>
      <c r="L40" s="78">
        <v>367</v>
      </c>
      <c r="M40" s="56">
        <v>45</v>
      </c>
      <c r="N40" s="32">
        <v>14.26</v>
      </c>
      <c r="O40" s="32">
        <v>515.99099999999999</v>
      </c>
      <c r="P40" s="32">
        <v>1.2</v>
      </c>
      <c r="Q40" s="32">
        <v>27.53</v>
      </c>
      <c r="R40" s="32">
        <v>15.46</v>
      </c>
      <c r="S40" s="32">
        <v>543.52</v>
      </c>
      <c r="T40" s="28" t="s">
        <v>94</v>
      </c>
      <c r="U40" s="24" t="s">
        <v>214</v>
      </c>
    </row>
    <row r="41" spans="1:21" ht="175.5" customHeight="1" x14ac:dyDescent="0.2">
      <c r="A41" s="15" t="s">
        <v>58</v>
      </c>
      <c r="B41" s="25" t="s">
        <v>220</v>
      </c>
      <c r="C41" s="26"/>
      <c r="D41" s="23" t="s">
        <v>86</v>
      </c>
      <c r="E41" s="28"/>
      <c r="F41" s="28"/>
      <c r="G41" s="28" t="s">
        <v>89</v>
      </c>
      <c r="H41" s="23" t="s">
        <v>89</v>
      </c>
      <c r="I41" s="20">
        <v>90.13</v>
      </c>
      <c r="J41" s="21">
        <v>411.21</v>
      </c>
      <c r="K41" s="21">
        <v>0</v>
      </c>
      <c r="L41" s="22">
        <v>906</v>
      </c>
      <c r="M41" s="23">
        <v>0</v>
      </c>
      <c r="N41" s="21">
        <v>31.97</v>
      </c>
      <c r="O41" s="29" t="s">
        <v>221</v>
      </c>
      <c r="P41" s="21">
        <v>0</v>
      </c>
      <c r="Q41" s="21">
        <v>0</v>
      </c>
      <c r="R41" s="21">
        <v>31.97</v>
      </c>
      <c r="S41" s="21" t="s">
        <v>222</v>
      </c>
      <c r="T41" s="28" t="s">
        <v>223</v>
      </c>
      <c r="U41" s="24" t="s">
        <v>224</v>
      </c>
    </row>
    <row r="42" spans="1:21" ht="114" customHeight="1" x14ac:dyDescent="0.2">
      <c r="A42" s="49" t="s">
        <v>59</v>
      </c>
      <c r="B42" s="25" t="s">
        <v>60</v>
      </c>
      <c r="C42" s="26"/>
      <c r="D42" s="23" t="s">
        <v>86</v>
      </c>
      <c r="E42" s="23"/>
      <c r="F42" s="23"/>
      <c r="G42" s="23"/>
      <c r="H42" s="23" t="s">
        <v>89</v>
      </c>
      <c r="I42" s="20">
        <v>2</v>
      </c>
      <c r="J42" s="81">
        <v>3.7</v>
      </c>
      <c r="K42" s="81">
        <v>0</v>
      </c>
      <c r="L42" s="23">
        <v>169</v>
      </c>
      <c r="M42" s="23">
        <v>0</v>
      </c>
      <c r="N42" s="21">
        <v>1</v>
      </c>
      <c r="O42" s="21">
        <v>61.6</v>
      </c>
      <c r="P42" s="21">
        <v>0</v>
      </c>
      <c r="Q42" s="21">
        <v>0</v>
      </c>
      <c r="R42" s="21">
        <v>1.44</v>
      </c>
      <c r="S42" s="21">
        <v>60.6</v>
      </c>
      <c r="T42" s="33" t="s">
        <v>94</v>
      </c>
      <c r="U42" s="68" t="s">
        <v>156</v>
      </c>
    </row>
    <row r="43" spans="1:21" ht="115.5" customHeight="1" x14ac:dyDescent="0.2">
      <c r="A43" s="49" t="s">
        <v>61</v>
      </c>
      <c r="B43" s="25" t="s">
        <v>62</v>
      </c>
      <c r="C43" s="26"/>
      <c r="D43" s="28" t="s">
        <v>86</v>
      </c>
      <c r="E43" s="28"/>
      <c r="F43" s="28" t="s">
        <v>267</v>
      </c>
      <c r="G43" s="28"/>
      <c r="H43" s="40" t="s">
        <v>89</v>
      </c>
      <c r="I43" s="20">
        <v>19.899999999999999</v>
      </c>
      <c r="J43" s="28" t="s">
        <v>268</v>
      </c>
      <c r="K43" s="29" t="s">
        <v>169</v>
      </c>
      <c r="L43" s="33" t="s">
        <v>269</v>
      </c>
      <c r="M43" s="23">
        <v>0</v>
      </c>
      <c r="N43" s="21">
        <v>22.26</v>
      </c>
      <c r="O43" s="21">
        <v>541.05999999999995</v>
      </c>
      <c r="P43" s="21">
        <v>0</v>
      </c>
      <c r="Q43" s="21">
        <v>0</v>
      </c>
      <c r="R43" s="21">
        <v>22.26</v>
      </c>
      <c r="S43" s="21">
        <v>541.05999999999995</v>
      </c>
      <c r="T43" s="48" t="s">
        <v>156</v>
      </c>
      <c r="U43" s="68"/>
    </row>
    <row r="44" spans="1:21" ht="162" customHeight="1" x14ac:dyDescent="0.2">
      <c r="A44" s="49" t="s">
        <v>63</v>
      </c>
      <c r="B44" s="50" t="s">
        <v>64</v>
      </c>
      <c r="C44" s="45"/>
      <c r="D44" s="28" t="s">
        <v>109</v>
      </c>
      <c r="E44" s="28"/>
      <c r="F44" s="28"/>
      <c r="G44" s="28"/>
      <c r="H44" s="23" t="s">
        <v>89</v>
      </c>
      <c r="I44" s="59">
        <v>3.27</v>
      </c>
      <c r="J44" s="32">
        <v>6</v>
      </c>
      <c r="K44" s="32">
        <v>0</v>
      </c>
      <c r="L44" s="56" t="s">
        <v>127</v>
      </c>
      <c r="M44" s="56" t="s">
        <v>130</v>
      </c>
      <c r="N44" s="32"/>
      <c r="O44" s="32"/>
      <c r="P44" s="32"/>
      <c r="Q44" s="32"/>
      <c r="R44" s="32">
        <v>0.61</v>
      </c>
      <c r="S44" s="32">
        <v>92.91</v>
      </c>
      <c r="T44" s="56" t="s">
        <v>94</v>
      </c>
      <c r="U44" s="24" t="s">
        <v>166</v>
      </c>
    </row>
    <row r="45" spans="1:21" ht="324" x14ac:dyDescent="0.2">
      <c r="A45" s="15" t="s">
        <v>65</v>
      </c>
      <c r="B45" s="25" t="s">
        <v>239</v>
      </c>
      <c r="C45" s="26"/>
      <c r="D45" s="52" t="s">
        <v>103</v>
      </c>
      <c r="E45" s="52"/>
      <c r="F45" s="82" t="s">
        <v>279</v>
      </c>
      <c r="G45" s="52"/>
      <c r="H45" s="52" t="s">
        <v>94</v>
      </c>
      <c r="I45" s="59">
        <v>23</v>
      </c>
      <c r="J45" s="32">
        <v>56.4</v>
      </c>
      <c r="K45" s="32">
        <v>1.4</v>
      </c>
      <c r="L45" s="42">
        <v>186</v>
      </c>
      <c r="M45" s="52" t="s">
        <v>95</v>
      </c>
      <c r="N45" s="32">
        <v>9.1</v>
      </c>
      <c r="O45" s="32">
        <v>468.21</v>
      </c>
      <c r="P45" s="32" t="s">
        <v>95</v>
      </c>
      <c r="Q45" s="32" t="s">
        <v>95</v>
      </c>
      <c r="R45" s="32">
        <v>9.1</v>
      </c>
      <c r="S45" s="32">
        <v>468.21</v>
      </c>
      <c r="T45" s="28" t="s">
        <v>240</v>
      </c>
      <c r="U45" s="46" t="s">
        <v>94</v>
      </c>
    </row>
    <row r="46" spans="1:21" ht="115.5" customHeight="1" x14ac:dyDescent="0.2">
      <c r="A46" s="15" t="s">
        <v>66</v>
      </c>
      <c r="B46" s="25" t="s">
        <v>67</v>
      </c>
      <c r="C46" s="26" t="s">
        <v>266</v>
      </c>
      <c r="D46" s="28" t="s">
        <v>89</v>
      </c>
      <c r="E46" s="27">
        <v>41153</v>
      </c>
      <c r="F46" s="73">
        <v>0</v>
      </c>
      <c r="G46" s="28" t="s">
        <v>89</v>
      </c>
      <c r="H46" s="23" t="s">
        <v>94</v>
      </c>
      <c r="I46" s="20">
        <v>16.48</v>
      </c>
      <c r="J46" s="21">
        <v>86.4</v>
      </c>
      <c r="K46" s="21">
        <v>0</v>
      </c>
      <c r="L46" s="23" t="s">
        <v>92</v>
      </c>
      <c r="M46" s="23">
        <v>0</v>
      </c>
      <c r="N46" s="29" t="s">
        <v>146</v>
      </c>
      <c r="O46" s="29" t="s">
        <v>147</v>
      </c>
      <c r="P46" s="29" t="s">
        <v>147</v>
      </c>
      <c r="Q46" s="29" t="s">
        <v>147</v>
      </c>
      <c r="R46" s="21">
        <v>11.6</v>
      </c>
      <c r="S46" s="21" t="s">
        <v>142</v>
      </c>
      <c r="T46" s="28" t="s">
        <v>94</v>
      </c>
      <c r="U46" s="24" t="s">
        <v>167</v>
      </c>
    </row>
    <row r="47" spans="1:21" ht="204.75" customHeight="1" x14ac:dyDescent="0.2">
      <c r="A47" s="15" t="s">
        <v>68</v>
      </c>
      <c r="B47" s="25" t="s">
        <v>241</v>
      </c>
      <c r="C47" s="26"/>
      <c r="D47" s="23" t="s">
        <v>86</v>
      </c>
      <c r="E47" s="23"/>
      <c r="F47" s="83">
        <v>0.65</v>
      </c>
      <c r="G47" s="23"/>
      <c r="H47" s="23">
        <v>2028</v>
      </c>
      <c r="I47" s="20">
        <v>7.49</v>
      </c>
      <c r="J47" s="21">
        <v>23.48</v>
      </c>
      <c r="K47" s="21">
        <v>0</v>
      </c>
      <c r="L47" s="42">
        <v>126</v>
      </c>
      <c r="M47" s="52">
        <v>1</v>
      </c>
      <c r="N47" s="21">
        <v>2.23</v>
      </c>
      <c r="O47" s="32">
        <v>135.37</v>
      </c>
      <c r="P47" s="32">
        <v>0</v>
      </c>
      <c r="Q47" s="32">
        <v>0.48</v>
      </c>
      <c r="R47" s="32">
        <v>2.23</v>
      </c>
      <c r="S47" s="32">
        <v>135.85</v>
      </c>
      <c r="T47" s="28" t="s">
        <v>242</v>
      </c>
      <c r="U47" s="24" t="s">
        <v>168</v>
      </c>
    </row>
    <row r="48" spans="1:21" ht="151.5" customHeight="1" x14ac:dyDescent="0.2">
      <c r="A48" s="15" t="s">
        <v>69</v>
      </c>
      <c r="B48" s="25" t="s">
        <v>70</v>
      </c>
      <c r="C48" s="26"/>
      <c r="D48" s="23" t="s">
        <v>86</v>
      </c>
      <c r="E48" s="23"/>
      <c r="F48" s="23" t="s">
        <v>110</v>
      </c>
      <c r="G48" s="23"/>
      <c r="H48" s="40">
        <v>47300</v>
      </c>
      <c r="I48" s="20">
        <v>5.6</v>
      </c>
      <c r="J48" s="29" t="s">
        <v>264</v>
      </c>
      <c r="K48" s="21">
        <v>0</v>
      </c>
      <c r="L48" s="42">
        <v>3486</v>
      </c>
      <c r="M48" s="42">
        <v>3171</v>
      </c>
      <c r="N48" s="29">
        <v>3.55</v>
      </c>
      <c r="O48" s="29">
        <v>124.13</v>
      </c>
      <c r="P48" s="29">
        <v>0.36</v>
      </c>
      <c r="Q48" s="29">
        <v>10.64</v>
      </c>
      <c r="R48" s="29">
        <f>N48+P48</f>
        <v>3.9099999999999997</v>
      </c>
      <c r="S48" s="29">
        <f>O48+Q48</f>
        <v>134.76999999999998</v>
      </c>
      <c r="T48" s="28" t="s">
        <v>265</v>
      </c>
      <c r="U48" s="24" t="s">
        <v>275</v>
      </c>
    </row>
    <row r="49" spans="1:22" ht="102.75" customHeight="1" x14ac:dyDescent="0.2">
      <c r="A49" s="15" t="s">
        <v>71</v>
      </c>
      <c r="B49" s="25" t="s">
        <v>225</v>
      </c>
      <c r="C49" s="26" t="s">
        <v>191</v>
      </c>
      <c r="D49" s="28" t="s">
        <v>86</v>
      </c>
      <c r="E49" s="23" t="s">
        <v>95</v>
      </c>
      <c r="F49" s="79">
        <v>1</v>
      </c>
      <c r="G49" s="79">
        <v>0</v>
      </c>
      <c r="H49" s="23" t="s">
        <v>89</v>
      </c>
      <c r="I49" s="20">
        <v>27.65</v>
      </c>
      <c r="J49" s="21">
        <v>11.68</v>
      </c>
      <c r="K49" s="21">
        <v>0.73</v>
      </c>
      <c r="L49" s="22">
        <v>2054</v>
      </c>
      <c r="M49" s="22">
        <v>309</v>
      </c>
      <c r="N49" s="21">
        <v>9.7799999999999994</v>
      </c>
      <c r="O49" s="21">
        <v>445.72</v>
      </c>
      <c r="P49" s="21">
        <v>5.65</v>
      </c>
      <c r="Q49" s="21">
        <v>168.79</v>
      </c>
      <c r="R49" s="21">
        <v>15.43</v>
      </c>
      <c r="S49" s="21">
        <v>614.51</v>
      </c>
      <c r="T49" s="28" t="s">
        <v>157</v>
      </c>
      <c r="U49" s="24" t="s">
        <v>226</v>
      </c>
    </row>
    <row r="50" spans="1:22" ht="84" x14ac:dyDescent="0.2">
      <c r="A50" s="15" t="s">
        <v>72</v>
      </c>
      <c r="B50" s="25" t="s">
        <v>73</v>
      </c>
      <c r="C50" s="26" t="s">
        <v>243</v>
      </c>
      <c r="D50" s="23" t="s">
        <v>86</v>
      </c>
      <c r="E50" s="23"/>
      <c r="F50" s="84">
        <v>0.91</v>
      </c>
      <c r="G50" s="23"/>
      <c r="H50" s="40">
        <v>47665</v>
      </c>
      <c r="I50" s="20" t="s">
        <v>114</v>
      </c>
      <c r="J50" s="21">
        <v>34.090000000000003</v>
      </c>
      <c r="K50" s="21">
        <v>16.8</v>
      </c>
      <c r="L50" s="23">
        <v>646</v>
      </c>
      <c r="M50" s="23" t="s">
        <v>93</v>
      </c>
      <c r="N50" s="21">
        <v>14.7</v>
      </c>
      <c r="O50" s="21">
        <v>76.099999999999994</v>
      </c>
      <c r="P50" s="21">
        <v>0</v>
      </c>
      <c r="Q50" s="21">
        <v>0</v>
      </c>
      <c r="R50" s="21">
        <v>14.7</v>
      </c>
      <c r="S50" s="21">
        <v>76.099999999999994</v>
      </c>
      <c r="T50" s="28" t="s">
        <v>276</v>
      </c>
      <c r="U50" s="61" t="s">
        <v>93</v>
      </c>
    </row>
    <row r="51" spans="1:22" ht="138" customHeight="1" x14ac:dyDescent="0.2">
      <c r="A51" s="49" t="s">
        <v>74</v>
      </c>
      <c r="B51" s="25" t="s">
        <v>73</v>
      </c>
      <c r="C51" s="26" t="s">
        <v>93</v>
      </c>
      <c r="D51" s="23" t="s">
        <v>93</v>
      </c>
      <c r="E51" s="23" t="s">
        <v>93</v>
      </c>
      <c r="F51" s="23" t="s">
        <v>93</v>
      </c>
      <c r="G51" s="23" t="s">
        <v>93</v>
      </c>
      <c r="H51" s="40">
        <v>47665</v>
      </c>
      <c r="I51" s="20">
        <v>0.86</v>
      </c>
      <c r="J51" s="21">
        <v>2.2999999999999998</v>
      </c>
      <c r="K51" s="21">
        <v>6.8</v>
      </c>
      <c r="L51" s="22">
        <v>5122</v>
      </c>
      <c r="M51" s="23">
        <v>133</v>
      </c>
      <c r="N51" s="21">
        <v>7.5</v>
      </c>
      <c r="O51" s="21">
        <v>87.8</v>
      </c>
      <c r="P51" s="21">
        <v>0.05</v>
      </c>
      <c r="Q51" s="21">
        <v>1.47</v>
      </c>
      <c r="R51" s="21">
        <v>7.55</v>
      </c>
      <c r="S51" s="21">
        <v>89.27</v>
      </c>
      <c r="T51" s="28" t="s">
        <v>158</v>
      </c>
      <c r="U51" s="61" t="s">
        <v>93</v>
      </c>
    </row>
    <row r="52" spans="1:22" ht="117" customHeight="1" x14ac:dyDescent="0.2">
      <c r="A52" s="15" t="s">
        <v>75</v>
      </c>
      <c r="B52" s="25" t="s">
        <v>76</v>
      </c>
      <c r="C52" s="26"/>
      <c r="D52" s="23" t="s">
        <v>92</v>
      </c>
      <c r="E52" s="23">
        <v>2000</v>
      </c>
      <c r="F52" s="23" t="s">
        <v>92</v>
      </c>
      <c r="G52" s="23" t="s">
        <v>92</v>
      </c>
      <c r="H52" s="40">
        <v>36799</v>
      </c>
      <c r="I52" s="20" t="s">
        <v>92</v>
      </c>
      <c r="J52" s="21" t="s">
        <v>92</v>
      </c>
      <c r="K52" s="21" t="s">
        <v>92</v>
      </c>
      <c r="L52" s="85" t="s">
        <v>95</v>
      </c>
      <c r="M52" s="85" t="s">
        <v>95</v>
      </c>
      <c r="N52" s="86">
        <v>0</v>
      </c>
      <c r="O52" s="86">
        <v>0</v>
      </c>
      <c r="P52" s="86">
        <v>0</v>
      </c>
      <c r="Q52" s="86">
        <v>0</v>
      </c>
      <c r="R52" s="86">
        <v>0</v>
      </c>
      <c r="S52" s="86">
        <v>15</v>
      </c>
      <c r="T52" s="23" t="s">
        <v>92</v>
      </c>
      <c r="U52" s="61" t="s">
        <v>92</v>
      </c>
    </row>
    <row r="53" spans="1:22" ht="111" customHeight="1" x14ac:dyDescent="0.2">
      <c r="A53" s="15" t="s">
        <v>77</v>
      </c>
      <c r="B53" s="25" t="s">
        <v>78</v>
      </c>
      <c r="C53" s="26" t="s">
        <v>198</v>
      </c>
      <c r="D53" s="28"/>
      <c r="E53" s="23" t="s">
        <v>199</v>
      </c>
      <c r="F53" s="23"/>
      <c r="G53" s="23" t="s">
        <v>95</v>
      </c>
      <c r="H53" s="27" t="s">
        <v>200</v>
      </c>
      <c r="I53" s="20">
        <v>0</v>
      </c>
      <c r="J53" s="32">
        <v>0</v>
      </c>
      <c r="K53" s="21">
        <v>0</v>
      </c>
      <c r="L53" s="52">
        <v>0</v>
      </c>
      <c r="M53" s="52">
        <v>0</v>
      </c>
      <c r="N53" s="87">
        <v>0</v>
      </c>
      <c r="O53" s="87">
        <v>1392.44</v>
      </c>
      <c r="P53" s="87">
        <v>0</v>
      </c>
      <c r="Q53" s="87">
        <v>173.34</v>
      </c>
      <c r="R53" s="87">
        <v>0</v>
      </c>
      <c r="S53" s="32">
        <v>1565.78</v>
      </c>
      <c r="T53" s="28" t="s">
        <v>201</v>
      </c>
      <c r="U53" s="61"/>
    </row>
    <row r="54" spans="1:22" ht="108.75" thickBot="1" x14ac:dyDescent="0.25">
      <c r="A54" s="88" t="s">
        <v>79</v>
      </c>
      <c r="B54" s="89" t="s">
        <v>80</v>
      </c>
      <c r="C54" s="90"/>
      <c r="D54" s="91" t="s">
        <v>103</v>
      </c>
      <c r="E54" s="91"/>
      <c r="F54" s="92" t="s">
        <v>111</v>
      </c>
      <c r="G54" s="91"/>
      <c r="H54" s="93" t="s">
        <v>94</v>
      </c>
      <c r="I54" s="20">
        <v>9</v>
      </c>
      <c r="J54" s="21">
        <v>6.4</v>
      </c>
      <c r="K54" s="21" t="s">
        <v>93</v>
      </c>
      <c r="L54" s="92" t="s">
        <v>231</v>
      </c>
      <c r="M54" s="92" t="s">
        <v>232</v>
      </c>
      <c r="N54" s="94" t="s">
        <v>233</v>
      </c>
      <c r="O54" s="94" t="s">
        <v>234</v>
      </c>
      <c r="P54" s="94" t="s">
        <v>148</v>
      </c>
      <c r="Q54" s="94" t="s">
        <v>148</v>
      </c>
      <c r="R54" s="86">
        <v>6</v>
      </c>
      <c r="S54" s="86">
        <v>235.1</v>
      </c>
      <c r="T54" s="95" t="s">
        <v>159</v>
      </c>
      <c r="U54" s="96" t="s">
        <v>235</v>
      </c>
    </row>
    <row r="55" spans="1:22" s="108" customFormat="1" ht="13.5" thickTop="1" thickBot="1" x14ac:dyDescent="0.25">
      <c r="A55" s="97" t="s">
        <v>81</v>
      </c>
      <c r="B55" s="98"/>
      <c r="C55" s="99"/>
      <c r="D55" s="100">
        <v>37</v>
      </c>
      <c r="E55" s="101"/>
      <c r="F55" s="101"/>
      <c r="G55" s="101"/>
      <c r="H55" s="102"/>
      <c r="I55" s="103">
        <v>1700.57</v>
      </c>
      <c r="J55" s="103">
        <v>1652.6210000000001</v>
      </c>
      <c r="K55" s="103">
        <v>184.25</v>
      </c>
      <c r="L55" s="104">
        <v>117457</v>
      </c>
      <c r="M55" s="104">
        <v>16925</v>
      </c>
      <c r="N55" s="105">
        <v>639.79</v>
      </c>
      <c r="O55" s="106">
        <v>22364.04</v>
      </c>
      <c r="P55" s="105">
        <v>48.32</v>
      </c>
      <c r="Q55" s="105">
        <v>1386.64</v>
      </c>
      <c r="R55" s="105">
        <v>604.76</v>
      </c>
      <c r="S55" s="105">
        <v>24818.53</v>
      </c>
      <c r="T55" s="101"/>
      <c r="U55" s="107"/>
    </row>
    <row r="56" spans="1:22" ht="12.75" thickTop="1" x14ac:dyDescent="0.2">
      <c r="A56" s="109"/>
      <c r="N56" s="111"/>
      <c r="O56" s="111"/>
      <c r="P56" s="111"/>
      <c r="Q56" s="111"/>
      <c r="R56" s="112"/>
    </row>
    <row r="57" spans="1:22" x14ac:dyDescent="0.2">
      <c r="D57" s="4"/>
      <c r="E57" s="4"/>
      <c r="F57" s="4"/>
      <c r="G57" s="4"/>
      <c r="H57" s="4"/>
      <c r="O57" s="114"/>
      <c r="P57" s="114"/>
      <c r="Q57" s="114"/>
      <c r="R57" s="114"/>
      <c r="S57" s="114"/>
      <c r="U57" s="110"/>
    </row>
    <row r="58" spans="1:22" ht="14.25" x14ac:dyDescent="0.2">
      <c r="B58" s="142" t="s">
        <v>295</v>
      </c>
      <c r="C58" s="142"/>
      <c r="D58" s="142"/>
      <c r="E58" s="142"/>
      <c r="F58" s="142"/>
      <c r="G58" s="142"/>
      <c r="H58" s="142"/>
      <c r="I58" s="142"/>
      <c r="J58" s="142"/>
      <c r="K58" s="142"/>
      <c r="L58" s="142"/>
      <c r="M58" s="142"/>
      <c r="N58" s="142"/>
      <c r="O58" s="142"/>
      <c r="P58" s="142"/>
      <c r="Q58" s="142"/>
      <c r="R58" s="142"/>
      <c r="S58" s="142"/>
      <c r="T58" s="142"/>
      <c r="U58" s="142"/>
      <c r="V58" s="142"/>
    </row>
    <row r="59" spans="1:22" x14ac:dyDescent="0.2">
      <c r="B59" s="4" t="s">
        <v>293</v>
      </c>
      <c r="C59" s="4"/>
      <c r="D59" s="4"/>
      <c r="E59" s="4"/>
      <c r="F59" s="4"/>
      <c r="G59" s="4"/>
      <c r="H59" s="4"/>
      <c r="N59" s="115"/>
      <c r="O59" s="116"/>
      <c r="P59" s="116"/>
      <c r="Q59" s="111"/>
      <c r="R59" s="111"/>
    </row>
    <row r="60" spans="1:22" x14ac:dyDescent="0.2">
      <c r="B60" s="4"/>
      <c r="C60" s="4"/>
      <c r="D60" s="4"/>
      <c r="E60" s="4"/>
      <c r="F60" s="4"/>
      <c r="G60" s="4"/>
      <c r="H60" s="4"/>
    </row>
    <row r="61" spans="1:22" x14ac:dyDescent="0.2">
      <c r="A61" s="130" t="s">
        <v>296</v>
      </c>
      <c r="B61" s="131"/>
      <c r="C61" s="131"/>
      <c r="D61" s="131"/>
      <c r="E61" s="131"/>
      <c r="F61" s="131"/>
      <c r="G61" s="131"/>
      <c r="H61" s="131"/>
      <c r="I61" s="131"/>
      <c r="J61" s="131"/>
      <c r="K61" s="131"/>
      <c r="L61" s="131"/>
      <c r="M61" s="131"/>
      <c r="N61" s="131"/>
      <c r="O61" s="131"/>
      <c r="P61" s="131"/>
      <c r="Q61" s="131"/>
      <c r="R61" s="131"/>
      <c r="S61" s="131"/>
      <c r="T61" s="131"/>
      <c r="U61" s="131"/>
    </row>
    <row r="62" spans="1:22" x14ac:dyDescent="0.2">
      <c r="A62" s="132"/>
      <c r="B62" s="131"/>
      <c r="C62" s="131"/>
      <c r="D62" s="131"/>
      <c r="E62" s="131"/>
      <c r="F62" s="131"/>
      <c r="G62" s="131"/>
      <c r="H62" s="131"/>
      <c r="I62" s="131"/>
      <c r="J62" s="131"/>
      <c r="K62" s="131"/>
      <c r="L62" s="131"/>
      <c r="M62" s="131"/>
      <c r="N62" s="131"/>
      <c r="O62" s="131"/>
      <c r="P62" s="131"/>
      <c r="Q62" s="131"/>
      <c r="R62" s="131"/>
      <c r="S62" s="131"/>
      <c r="T62" s="131"/>
      <c r="U62" s="131"/>
    </row>
    <row r="63" spans="1:22" x14ac:dyDescent="0.2">
      <c r="B63" s="4"/>
      <c r="C63" s="4"/>
      <c r="D63" s="4"/>
      <c r="E63" s="4"/>
      <c r="F63" s="4"/>
      <c r="G63" s="4"/>
      <c r="H63" s="4"/>
      <c r="L63" s="117"/>
    </row>
    <row r="64" spans="1:22" x14ac:dyDescent="0.2">
      <c r="B64" s="118"/>
      <c r="C64" s="118"/>
      <c r="I64" s="115"/>
      <c r="J64" s="115"/>
      <c r="K64" s="115"/>
      <c r="O64" s="110"/>
      <c r="P64" s="110"/>
      <c r="Q64" s="110"/>
      <c r="R64" s="110"/>
    </row>
    <row r="66" spans="2:18" x14ac:dyDescent="0.2">
      <c r="N66" s="119"/>
      <c r="O66" s="119"/>
      <c r="P66" s="119"/>
      <c r="Q66" s="119"/>
      <c r="R66" s="119"/>
    </row>
    <row r="67" spans="2:18" x14ac:dyDescent="0.2">
      <c r="N67" s="120"/>
    </row>
    <row r="69" spans="2:18" x14ac:dyDescent="0.2">
      <c r="L69" s="120"/>
      <c r="M69" s="120"/>
      <c r="N69" s="120"/>
    </row>
    <row r="71" spans="2:18" x14ac:dyDescent="0.2">
      <c r="L71" s="120"/>
      <c r="M71" s="120"/>
      <c r="N71" s="120"/>
      <c r="O71" s="120"/>
      <c r="P71" s="120"/>
    </row>
    <row r="73" spans="2:18" x14ac:dyDescent="0.2">
      <c r="B73" s="121"/>
      <c r="C73" s="121"/>
    </row>
  </sheetData>
  <sheetProtection algorithmName="SHA-512" hashValue="UwQKQB+k3Ku5hQMoMLm1rD1YyU176ioCiNHT75Nmz9gIx/sF6+PIFPl9FESCg4TvLMSapl1rdTrEkDnDare46g==" saltValue="cuD4FJl+S/iZoNmjfYbxWA==" spinCount="100000" sheet="1" objects="1" scenarios="1"/>
  <mergeCells count="17">
    <mergeCell ref="C3:C4"/>
    <mergeCell ref="D3:E3"/>
    <mergeCell ref="F3:G3"/>
    <mergeCell ref="A1:U2"/>
    <mergeCell ref="A61:U62"/>
    <mergeCell ref="T3:T4"/>
    <mergeCell ref="U3:U4"/>
    <mergeCell ref="L3:M3"/>
    <mergeCell ref="L27:M27"/>
    <mergeCell ref="N3:S3"/>
    <mergeCell ref="B58:V58"/>
    <mergeCell ref="I3:I4"/>
    <mergeCell ref="J3:J4"/>
    <mergeCell ref="K3:K4"/>
    <mergeCell ref="H3:H4"/>
    <mergeCell ref="A3:A4"/>
    <mergeCell ref="B3:B4"/>
  </mergeCells>
  <hyperlinks>
    <hyperlink ref="H18" r:id="rId1" location="'Instructions and Definitions'!C27" display="'Instructions and Definitions'!C27" xr:uid="{FC51B7E3-BB6B-4E79-818F-27BA9BD4F53A}"/>
  </hyperlinks>
  <pageMargins left="0.25" right="0.25" top="0.75" bottom="0.75" header="0.3" footer="0.3"/>
  <pageSetup paperSize="3" scale="8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3B412-B5DB-425F-81FC-CD1ED0C62632}">
  <dimension ref="B2:Q23"/>
  <sheetViews>
    <sheetView topLeftCell="A7" workbookViewId="0"/>
  </sheetViews>
  <sheetFormatPr defaultColWidth="7.75" defaultRowHeight="16.5" x14ac:dyDescent="0.3"/>
  <sheetData>
    <row r="2" spans="2:17" ht="17.25" thickBot="1" x14ac:dyDescent="0.35"/>
    <row r="3" spans="2:17" ht="38.25" customHeight="1" thickTop="1" x14ac:dyDescent="0.3">
      <c r="B3" s="147" t="s">
        <v>170</v>
      </c>
      <c r="C3" s="148"/>
      <c r="D3" s="148"/>
      <c r="E3" s="148"/>
      <c r="F3" s="148"/>
      <c r="G3" s="148"/>
      <c r="H3" s="148"/>
      <c r="I3" s="148"/>
      <c r="J3" s="148"/>
      <c r="K3" s="148"/>
      <c r="L3" s="148"/>
      <c r="M3" s="148"/>
      <c r="N3" s="148"/>
      <c r="O3" s="148"/>
      <c r="P3" s="148"/>
      <c r="Q3" s="149"/>
    </row>
    <row r="4" spans="2:17" ht="14.25" customHeight="1" x14ac:dyDescent="0.3">
      <c r="B4" s="150"/>
      <c r="C4" s="151"/>
      <c r="D4" s="151"/>
      <c r="E4" s="151"/>
      <c r="F4" s="151"/>
      <c r="G4" s="151"/>
      <c r="H4" s="151"/>
      <c r="I4" s="151"/>
      <c r="J4" s="151"/>
      <c r="K4" s="151"/>
      <c r="L4" s="151"/>
      <c r="M4" s="151"/>
      <c r="N4" s="151"/>
      <c r="O4" s="151"/>
      <c r="P4" s="151"/>
      <c r="Q4" s="152"/>
    </row>
    <row r="5" spans="2:17" ht="66" customHeight="1" x14ac:dyDescent="0.3">
      <c r="B5" s="153" t="s">
        <v>184</v>
      </c>
      <c r="C5" s="154"/>
      <c r="D5" s="154"/>
      <c r="E5" s="154"/>
      <c r="F5" s="154"/>
      <c r="G5" s="154"/>
      <c r="H5" s="154"/>
      <c r="I5" s="154"/>
      <c r="J5" s="154"/>
      <c r="K5" s="154"/>
      <c r="L5" s="154"/>
      <c r="M5" s="154"/>
      <c r="N5" s="154"/>
      <c r="O5" s="154"/>
      <c r="P5" s="154"/>
      <c r="Q5" s="155"/>
    </row>
    <row r="6" spans="2:17" ht="189.75" customHeight="1" x14ac:dyDescent="0.3">
      <c r="B6" s="156"/>
      <c r="C6" s="157"/>
      <c r="D6" s="157"/>
      <c r="E6" s="157"/>
      <c r="F6" s="157"/>
      <c r="G6" s="157"/>
      <c r="H6" s="157"/>
      <c r="I6" s="157"/>
      <c r="J6" s="157"/>
      <c r="K6" s="157"/>
      <c r="L6" s="157"/>
      <c r="M6" s="157"/>
      <c r="N6" s="157"/>
      <c r="O6" s="157"/>
      <c r="P6" s="157"/>
      <c r="Q6" s="158"/>
    </row>
    <row r="7" spans="2:17" ht="16.5" customHeight="1" x14ac:dyDescent="0.3">
      <c r="B7" s="153" t="s">
        <v>171</v>
      </c>
      <c r="C7" s="154"/>
      <c r="D7" s="154"/>
      <c r="E7" s="154"/>
      <c r="F7" s="154"/>
      <c r="G7" s="154"/>
      <c r="H7" s="154"/>
      <c r="I7" s="154"/>
      <c r="J7" s="154"/>
      <c r="K7" s="154"/>
      <c r="L7" s="154"/>
      <c r="M7" s="154"/>
      <c r="N7" s="154"/>
      <c r="O7" s="154"/>
      <c r="P7" s="154"/>
      <c r="Q7" s="155"/>
    </row>
    <row r="8" spans="2:17" ht="26.25" customHeight="1" x14ac:dyDescent="0.3">
      <c r="B8" s="156"/>
      <c r="C8" s="157"/>
      <c r="D8" s="157"/>
      <c r="E8" s="157"/>
      <c r="F8" s="157"/>
      <c r="G8" s="157"/>
      <c r="H8" s="157"/>
      <c r="I8" s="157"/>
      <c r="J8" s="157"/>
      <c r="K8" s="157"/>
      <c r="L8" s="157"/>
      <c r="M8" s="157"/>
      <c r="N8" s="157"/>
      <c r="O8" s="157"/>
      <c r="P8" s="157"/>
      <c r="Q8" s="158"/>
    </row>
    <row r="9" spans="2:17" x14ac:dyDescent="0.3">
      <c r="B9" s="153" t="s">
        <v>172</v>
      </c>
      <c r="C9" s="154"/>
      <c r="D9" s="154"/>
      <c r="E9" s="154"/>
      <c r="F9" s="154"/>
      <c r="G9" s="154"/>
      <c r="H9" s="154"/>
      <c r="I9" s="154"/>
      <c r="J9" s="154"/>
      <c r="K9" s="154"/>
      <c r="L9" s="154"/>
      <c r="M9" s="154"/>
      <c r="N9" s="154"/>
      <c r="O9" s="154"/>
      <c r="P9" s="154"/>
      <c r="Q9" s="155"/>
    </row>
    <row r="10" spans="2:17" ht="27.75" customHeight="1" x14ac:dyDescent="0.3">
      <c r="B10" s="156"/>
      <c r="C10" s="157"/>
      <c r="D10" s="157"/>
      <c r="E10" s="157"/>
      <c r="F10" s="157"/>
      <c r="G10" s="157"/>
      <c r="H10" s="157"/>
      <c r="I10" s="157"/>
      <c r="J10" s="157"/>
      <c r="K10" s="157"/>
      <c r="L10" s="157"/>
      <c r="M10" s="157"/>
      <c r="N10" s="157"/>
      <c r="O10" s="157"/>
      <c r="P10" s="157"/>
      <c r="Q10" s="158"/>
    </row>
    <row r="11" spans="2:17" ht="16.5" customHeight="1" x14ac:dyDescent="0.3">
      <c r="B11" s="159" t="s">
        <v>173</v>
      </c>
      <c r="C11" s="160"/>
      <c r="D11" s="160"/>
      <c r="E11" s="160"/>
      <c r="F11" s="160"/>
      <c r="G11" s="160"/>
      <c r="H11" s="160"/>
      <c r="I11" s="160"/>
      <c r="J11" s="160"/>
      <c r="K11" s="160"/>
      <c r="L11" s="160"/>
      <c r="M11" s="160"/>
      <c r="N11" s="160"/>
      <c r="O11" s="160"/>
      <c r="P11" s="160"/>
      <c r="Q11" s="161"/>
    </row>
    <row r="12" spans="2:17" ht="33" customHeight="1" x14ac:dyDescent="0.3">
      <c r="B12" s="162"/>
      <c r="C12" s="163"/>
      <c r="D12" s="163"/>
      <c r="E12" s="163"/>
      <c r="F12" s="163"/>
      <c r="G12" s="163"/>
      <c r="H12" s="163"/>
      <c r="I12" s="163"/>
      <c r="J12" s="163"/>
      <c r="K12" s="163"/>
      <c r="L12" s="163"/>
      <c r="M12" s="163"/>
      <c r="N12" s="163"/>
      <c r="O12" s="163"/>
      <c r="P12" s="163"/>
      <c r="Q12" s="164"/>
    </row>
    <row r="13" spans="2:17" ht="16.5" customHeight="1" x14ac:dyDescent="0.3">
      <c r="B13" s="159" t="s">
        <v>174</v>
      </c>
      <c r="C13" s="160"/>
      <c r="D13" s="160"/>
      <c r="E13" s="160"/>
      <c r="F13" s="160"/>
      <c r="G13" s="160"/>
      <c r="H13" s="160"/>
      <c r="I13" s="160"/>
      <c r="J13" s="160"/>
      <c r="K13" s="160"/>
      <c r="L13" s="160"/>
      <c r="M13" s="160"/>
      <c r="N13" s="160"/>
      <c r="O13" s="160"/>
      <c r="P13" s="160"/>
      <c r="Q13" s="161"/>
    </row>
    <row r="14" spans="2:17" ht="31.5" customHeight="1" x14ac:dyDescent="0.3">
      <c r="B14" s="162"/>
      <c r="C14" s="163"/>
      <c r="D14" s="163"/>
      <c r="E14" s="163"/>
      <c r="F14" s="163"/>
      <c r="G14" s="163"/>
      <c r="H14" s="163"/>
      <c r="I14" s="163"/>
      <c r="J14" s="163"/>
      <c r="K14" s="163"/>
      <c r="L14" s="163"/>
      <c r="M14" s="163"/>
      <c r="N14" s="163"/>
      <c r="O14" s="163"/>
      <c r="P14" s="163"/>
      <c r="Q14" s="164"/>
    </row>
    <row r="15" spans="2:17" ht="16.5" customHeight="1" x14ac:dyDescent="0.3">
      <c r="B15" s="153" t="s">
        <v>175</v>
      </c>
      <c r="C15" s="154"/>
      <c r="D15" s="154"/>
      <c r="E15" s="154"/>
      <c r="F15" s="154"/>
      <c r="G15" s="154"/>
      <c r="H15" s="154"/>
      <c r="I15" s="154"/>
      <c r="J15" s="154"/>
      <c r="K15" s="154"/>
      <c r="L15" s="154"/>
      <c r="M15" s="154"/>
      <c r="N15" s="154"/>
      <c r="O15" s="154"/>
      <c r="P15" s="154"/>
      <c r="Q15" s="155"/>
    </row>
    <row r="16" spans="2:17" ht="36.75" customHeight="1" x14ac:dyDescent="0.3">
      <c r="B16" s="156"/>
      <c r="C16" s="157"/>
      <c r="D16" s="157"/>
      <c r="E16" s="157"/>
      <c r="F16" s="157"/>
      <c r="G16" s="157"/>
      <c r="H16" s="157"/>
      <c r="I16" s="157"/>
      <c r="J16" s="157"/>
      <c r="K16" s="157"/>
      <c r="L16" s="157"/>
      <c r="M16" s="157"/>
      <c r="N16" s="157"/>
      <c r="O16" s="157"/>
      <c r="P16" s="157"/>
      <c r="Q16" s="158"/>
    </row>
    <row r="17" spans="2:17" ht="16.5" customHeight="1" x14ac:dyDescent="0.3">
      <c r="B17" s="159" t="s">
        <v>176</v>
      </c>
      <c r="C17" s="160"/>
      <c r="D17" s="160"/>
      <c r="E17" s="160"/>
      <c r="F17" s="160"/>
      <c r="G17" s="160"/>
      <c r="H17" s="160"/>
      <c r="I17" s="160"/>
      <c r="J17" s="160"/>
      <c r="K17" s="160"/>
      <c r="L17" s="160"/>
      <c r="M17" s="160"/>
      <c r="N17" s="160"/>
      <c r="O17" s="160"/>
      <c r="P17" s="160"/>
      <c r="Q17" s="161"/>
    </row>
    <row r="18" spans="2:17" ht="34.5" customHeight="1" x14ac:dyDescent="0.3">
      <c r="B18" s="162"/>
      <c r="C18" s="163"/>
      <c r="D18" s="163"/>
      <c r="E18" s="163"/>
      <c r="F18" s="163"/>
      <c r="G18" s="163"/>
      <c r="H18" s="163"/>
      <c r="I18" s="163"/>
      <c r="J18" s="163"/>
      <c r="K18" s="163"/>
      <c r="L18" s="163"/>
      <c r="M18" s="163"/>
      <c r="N18" s="163"/>
      <c r="O18" s="163"/>
      <c r="P18" s="163"/>
      <c r="Q18" s="164"/>
    </row>
    <row r="19" spans="2:17" ht="16.5" customHeight="1" x14ac:dyDescent="0.3">
      <c r="B19" s="159" t="s">
        <v>177</v>
      </c>
      <c r="C19" s="160"/>
      <c r="D19" s="160"/>
      <c r="E19" s="160"/>
      <c r="F19" s="160"/>
      <c r="G19" s="160"/>
      <c r="H19" s="160"/>
      <c r="I19" s="160"/>
      <c r="J19" s="160"/>
      <c r="K19" s="160"/>
      <c r="L19" s="160"/>
      <c r="M19" s="160"/>
      <c r="N19" s="160"/>
      <c r="O19" s="160"/>
      <c r="P19" s="160"/>
      <c r="Q19" s="161"/>
    </row>
    <row r="20" spans="2:17" ht="37.5" customHeight="1" x14ac:dyDescent="0.3">
      <c r="B20" s="162"/>
      <c r="C20" s="163"/>
      <c r="D20" s="163"/>
      <c r="E20" s="163"/>
      <c r="F20" s="163"/>
      <c r="G20" s="163"/>
      <c r="H20" s="163"/>
      <c r="I20" s="163"/>
      <c r="J20" s="163"/>
      <c r="K20" s="163"/>
      <c r="L20" s="163"/>
      <c r="M20" s="163"/>
      <c r="N20" s="163"/>
      <c r="O20" s="163"/>
      <c r="P20" s="163"/>
      <c r="Q20" s="164"/>
    </row>
    <row r="21" spans="2:17" ht="16.5" customHeight="1" x14ac:dyDescent="0.3">
      <c r="B21" s="159" t="s">
        <v>178</v>
      </c>
      <c r="C21" s="160"/>
      <c r="D21" s="160"/>
      <c r="E21" s="160"/>
      <c r="F21" s="160"/>
      <c r="G21" s="160"/>
      <c r="H21" s="160"/>
      <c r="I21" s="160"/>
      <c r="J21" s="160"/>
      <c r="K21" s="160"/>
      <c r="L21" s="160"/>
      <c r="M21" s="160"/>
      <c r="N21" s="160"/>
      <c r="O21" s="160"/>
      <c r="P21" s="160"/>
      <c r="Q21" s="161"/>
    </row>
    <row r="22" spans="2:17" ht="33" customHeight="1" thickBot="1" x14ac:dyDescent="0.35">
      <c r="B22" s="165"/>
      <c r="C22" s="166"/>
      <c r="D22" s="166"/>
      <c r="E22" s="166"/>
      <c r="F22" s="166"/>
      <c r="G22" s="166"/>
      <c r="H22" s="166"/>
      <c r="I22" s="166"/>
      <c r="J22" s="166"/>
      <c r="K22" s="166"/>
      <c r="L22" s="166"/>
      <c r="M22" s="166"/>
      <c r="N22" s="166"/>
      <c r="O22" s="166"/>
      <c r="P22" s="166"/>
      <c r="Q22" s="167"/>
    </row>
    <row r="23" spans="2:17" ht="17.25" thickTop="1" x14ac:dyDescent="0.3"/>
  </sheetData>
  <mergeCells count="10">
    <mergeCell ref="B15:Q16"/>
    <mergeCell ref="B17:Q18"/>
    <mergeCell ref="B19:Q20"/>
    <mergeCell ref="B21:Q22"/>
    <mergeCell ref="B5:Q6"/>
    <mergeCell ref="B3:Q4"/>
    <mergeCell ref="B7:Q8"/>
    <mergeCell ref="B9:Q10"/>
    <mergeCell ref="B11:Q12"/>
    <mergeCell ref="B13:Q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2021 Survey</vt:lpstr>
      <vt:lpstr>Instructions and Definitions</vt:lpstr>
      <vt:lpstr>'2021 Survey'!Print_Titles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Provencher, Lynda</dc:creator>
  <cp:lastModifiedBy>Provencher, Lynda</cp:lastModifiedBy>
  <dcterms:created xsi:type="dcterms:W3CDTF">2021-10-11T13:35:23Z</dcterms:created>
  <dcterms:modified xsi:type="dcterms:W3CDTF">2022-06-08T18:28:17Z</dcterms:modified>
</cp:coreProperties>
</file>